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прейскурант" sheetId="1" r:id="rId1"/>
  </sheets>
  <definedNames>
    <definedName name="_xlnm.Print_Titles" localSheetId="0">'прейскурант'!$5:$6</definedName>
  </definedNames>
  <calcPr fullCalcOnLoad="1"/>
</workbook>
</file>

<file path=xl/sharedStrings.xml><?xml version="1.0" encoding="utf-8"?>
<sst xmlns="http://schemas.openxmlformats.org/spreadsheetml/2006/main" count="83" uniqueCount="38">
  <si>
    <t xml:space="preserve">     СТОИМОСТЬ  ПЛАТНЫХ   МЕДИЦИНСКИХ   УСЛУГ                     </t>
  </si>
  <si>
    <t>№п/п</t>
  </si>
  <si>
    <t xml:space="preserve">Наименование услуги </t>
  </si>
  <si>
    <t>Подготовка к проведению процедуры массажа</t>
  </si>
  <si>
    <t>13</t>
  </si>
  <si>
    <r>
      <t>ПРИМЕЧАНИЕ</t>
    </r>
    <r>
      <rPr>
        <sz val="15"/>
        <rFont val="Times New Roman"/>
        <family val="1"/>
      </rPr>
      <t>.Каждая процедура массажа включает в себя подготовительный этап.</t>
    </r>
  </si>
  <si>
    <r>
      <t>При себе иметь</t>
    </r>
    <r>
      <rPr>
        <sz val="15"/>
        <rFont val="Times New Roman"/>
        <family val="1"/>
      </rPr>
      <t>:1)масло (или мазь, или гель, или мазеподобные вещества для массажа);</t>
    </r>
  </si>
  <si>
    <t>Тариф, руб.</t>
  </si>
  <si>
    <t>по УЗ "21-я центральная районная поликлиника  Заводского района г.Минска"</t>
  </si>
  <si>
    <t>14</t>
  </si>
  <si>
    <t>15</t>
  </si>
  <si>
    <t>16</t>
  </si>
  <si>
    <r>
      <rPr>
        <u val="single"/>
        <sz val="13"/>
        <rFont val="Times New Roman"/>
        <family val="1"/>
      </rPr>
      <t>1.</t>
    </r>
    <r>
      <rPr>
        <sz val="13"/>
        <rFont val="Times New Roman"/>
        <family val="1"/>
      </rPr>
      <t xml:space="preserve"> Массаж воротниковой зоны (задней поверхности шеи, до уровня 4 грудного позвонка, предней поверхности грудной клетки до 2 ребра)</t>
    </r>
  </si>
  <si>
    <t>процедура</t>
  </si>
  <si>
    <r>
      <rPr>
        <u val="single"/>
        <sz val="13"/>
        <rFont val="Times New Roman"/>
        <family val="1"/>
      </rPr>
      <t>2.</t>
    </r>
    <r>
      <rPr>
        <sz val="13"/>
        <rFont val="Times New Roman"/>
        <family val="1"/>
      </rPr>
      <t xml:space="preserve"> Массаж верхней конечности</t>
    </r>
  </si>
  <si>
    <r>
      <rPr>
        <u val="single"/>
        <sz val="13"/>
        <rFont val="Times New Roman"/>
        <family val="1"/>
      </rPr>
      <t>3.</t>
    </r>
    <r>
      <rPr>
        <sz val="13"/>
        <rFont val="Times New Roman"/>
        <family val="1"/>
      </rPr>
      <t xml:space="preserve"> Массаж плечевого сустава (верхней трети плеча, области плечевого сустава и надплечья одноименной стороны)</t>
    </r>
  </si>
  <si>
    <r>
      <rPr>
        <u val="single"/>
        <sz val="13"/>
        <rFont val="Times New Roman"/>
        <family val="1"/>
      </rPr>
      <t>4.</t>
    </r>
    <r>
      <rPr>
        <sz val="13"/>
        <rFont val="Times New Roman"/>
        <family val="1"/>
      </rPr>
      <t xml:space="preserve"> Массаж кисти и предплечья</t>
    </r>
  </si>
  <si>
    <r>
      <rPr>
        <u val="single"/>
        <sz val="13"/>
        <rFont val="Times New Roman"/>
        <family val="1"/>
      </rPr>
      <t>5.</t>
    </r>
    <r>
      <rPr>
        <sz val="13"/>
        <rFont val="Times New Roman"/>
        <family val="1"/>
      </rPr>
      <t xml:space="preserve"> Массаж области грудной клетки (области передней поверхности грудной клетки от передних границ надплечий до реберных дуг и области спины от 7-го до 1-го поясничного позвонка)</t>
    </r>
  </si>
  <si>
    <r>
      <rPr>
        <u val="single"/>
        <sz val="13"/>
        <rFont val="Times New Roman"/>
        <family val="1"/>
      </rPr>
      <t>6.</t>
    </r>
    <r>
      <rPr>
        <sz val="13"/>
        <rFont val="Times New Roman"/>
        <family val="1"/>
      </rPr>
      <t xml:space="preserve"> Массаж спины (от 7-го шейного до 1-го поясничного позвонка и от левой до правой средней аксиллярной линии)</t>
    </r>
  </si>
  <si>
    <r>
      <rPr>
        <u val="single"/>
        <sz val="13"/>
        <rFont val="Times New Roman"/>
        <family val="1"/>
      </rPr>
      <t>7.</t>
    </r>
    <r>
      <rPr>
        <sz val="13"/>
        <rFont val="Times New Roman"/>
        <family val="1"/>
      </rPr>
      <t xml:space="preserve"> Массаж пояснично-крестцовой области (от 1-го поясничного позвонка до нижних ягодичных складок)</t>
    </r>
  </si>
  <si>
    <r>
      <rPr>
        <u val="single"/>
        <sz val="13"/>
        <rFont val="Times New Roman"/>
        <family val="1"/>
      </rPr>
      <t>8.</t>
    </r>
    <r>
      <rPr>
        <sz val="13"/>
        <rFont val="Times New Roman"/>
        <family val="1"/>
      </rPr>
      <t xml:space="preserve"> Массаж шейно-грудного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  </r>
  </si>
  <si>
    <r>
      <rPr>
        <u val="single"/>
        <sz val="13"/>
        <rFont val="Times New Roman"/>
        <family val="1"/>
      </rPr>
      <t>9.</t>
    </r>
    <r>
      <rPr>
        <sz val="13"/>
        <rFont val="Times New Roman"/>
        <family val="1"/>
      </rPr>
      <t xml:space="preserve"> Массаж области позвоночника (области задней поверхности шеи, спины и пояснично-крестцовой области от левой до правой задней аксиллярной линии)</t>
    </r>
  </si>
  <si>
    <r>
      <rPr>
        <u val="single"/>
        <sz val="13"/>
        <rFont val="Times New Roman"/>
        <family val="1"/>
      </rPr>
      <t>10.</t>
    </r>
    <r>
      <rPr>
        <sz val="13"/>
        <rFont val="Times New Roman"/>
        <family val="1"/>
      </rPr>
      <t xml:space="preserve"> Массаж нижней конечности</t>
    </r>
  </si>
  <si>
    <r>
      <rPr>
        <u val="single"/>
        <sz val="13"/>
        <rFont val="Times New Roman"/>
        <family val="1"/>
      </rPr>
      <t>11.</t>
    </r>
    <r>
      <rPr>
        <sz val="13"/>
        <rFont val="Times New Roman"/>
        <family val="1"/>
      </rPr>
      <t xml:space="preserve"> Массаж нижней конечности и поясницы (области стопы, голени, бедра, ягодичной и пояснично-крестцовой области)</t>
    </r>
  </si>
  <si>
    <r>
      <rPr>
        <u val="single"/>
        <sz val="13"/>
        <rFont val="Times New Roman"/>
        <family val="1"/>
      </rPr>
      <t>12.</t>
    </r>
    <r>
      <rPr>
        <sz val="13"/>
        <rFont val="Times New Roman"/>
        <family val="1"/>
      </rPr>
      <t xml:space="preserve"> Массаж тазобедренного сустава (верхней трети бедра, области тазобедренного сустава и ягодичной области одноименной стороны)</t>
    </r>
  </si>
  <si>
    <r>
      <rPr>
        <u val="single"/>
        <sz val="13"/>
        <rFont val="Times New Roman"/>
        <family val="1"/>
      </rPr>
      <t>13.</t>
    </r>
    <r>
      <rPr>
        <sz val="13"/>
        <rFont val="Times New Roman"/>
        <family val="1"/>
      </rPr>
      <t xml:space="preserve"> Массаж стопы и голени</t>
    </r>
  </si>
  <si>
    <r>
      <rPr>
        <u val="single"/>
        <sz val="13"/>
        <color indexed="8"/>
        <rFont val="Times New Roman"/>
        <family val="1"/>
      </rPr>
      <t>14.</t>
    </r>
    <r>
      <rPr>
        <sz val="13"/>
        <color indexed="8"/>
        <rFont val="Times New Roman"/>
        <family val="1"/>
      </rPr>
      <t xml:space="preserve"> Массаж головы (лобно-височной и затылочно-теменной области)</t>
    </r>
  </si>
  <si>
    <r>
      <rPr>
        <u val="single"/>
        <sz val="13"/>
        <color indexed="8"/>
        <rFont val="Times New Roman"/>
        <family val="1"/>
      </rPr>
      <t>15.</t>
    </r>
    <r>
      <rPr>
        <sz val="13"/>
        <color indexed="8"/>
        <rFont val="Times New Roman"/>
        <family val="1"/>
      </rPr>
      <t xml:space="preserve"> Массаж лица (лобной, окологлазничной, верхне и нижнечелюстной области)</t>
    </r>
  </si>
  <si>
    <r>
      <rPr>
        <u val="single"/>
        <sz val="13"/>
        <color indexed="8"/>
        <rFont val="Times New Roman"/>
        <family val="1"/>
      </rPr>
      <t>16.</t>
    </r>
    <r>
      <rPr>
        <sz val="13"/>
        <color indexed="8"/>
        <rFont val="Times New Roman"/>
        <family val="1"/>
      </rPr>
      <t xml:space="preserve"> Массаж шеи</t>
    </r>
  </si>
  <si>
    <t>подгот. этап</t>
  </si>
  <si>
    <t xml:space="preserve">                     2) салфетку одноразовую (или пеленку, или полотенце).</t>
  </si>
  <si>
    <t>Стоимость  услуги, руб.</t>
  </si>
  <si>
    <t>Приложение 9 к приказу от 07.04.2016 №193</t>
  </si>
  <si>
    <t>после дено-минации</t>
  </si>
  <si>
    <t>Единица измере-ния</t>
  </si>
  <si>
    <t>до дено-минации</t>
  </si>
  <si>
    <t>Стоимость услуги, руб.</t>
  </si>
  <si>
    <t>Ст-ть материа-лов и медика-ментов,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</si>
</sst>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15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165" fontId="3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wrapText="1"/>
    </xf>
    <xf numFmtId="1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2" fontId="1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B31">
      <selection activeCell="B37" sqref="B37"/>
    </sheetView>
  </sheetViews>
  <sheetFormatPr defaultColWidth="9.00390625" defaultRowHeight="12.75"/>
  <cols>
    <col min="1" max="1" width="4.75390625" style="0" customWidth="1"/>
    <col min="2" max="2" width="33.125" style="0" customWidth="1"/>
    <col min="3" max="3" width="11.25390625" style="0" customWidth="1"/>
    <col min="4" max="4" width="8.75390625" style="0" customWidth="1"/>
    <col min="5" max="5" width="11.875" style="0" hidden="1" customWidth="1"/>
    <col min="6" max="6" width="10.625" style="0" customWidth="1"/>
    <col min="7" max="7" width="14.00390625" style="0" hidden="1" customWidth="1"/>
    <col min="8" max="8" width="13.00390625" style="0" customWidth="1"/>
    <col min="9" max="9" width="12.875" style="0" hidden="1" customWidth="1"/>
    <col min="10" max="10" width="10.625" style="0" customWidth="1"/>
    <col min="11" max="11" width="11.00390625" style="0" customWidth="1"/>
  </cols>
  <sheetData>
    <row r="1" spans="1:10" ht="19.5">
      <c r="A1" s="47"/>
      <c r="B1" s="47"/>
      <c r="C1" s="48" t="s">
        <v>32</v>
      </c>
      <c r="F1" s="47"/>
      <c r="G1" s="47"/>
      <c r="I1" s="47"/>
      <c r="J1" s="47"/>
    </row>
    <row r="2" spans="1:10" ht="9.7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2" ht="19.5">
      <c r="A3" s="77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9"/>
      <c r="L3" s="3"/>
    </row>
    <row r="4" spans="1:12" ht="19.5">
      <c r="A4" s="80" t="s">
        <v>8</v>
      </c>
      <c r="B4" s="81"/>
      <c r="C4" s="81"/>
      <c r="D4" s="81"/>
      <c r="E4" s="81"/>
      <c r="F4" s="81"/>
      <c r="G4" s="81"/>
      <c r="H4" s="81"/>
      <c r="I4" s="81"/>
      <c r="J4" s="81"/>
      <c r="K4" s="82"/>
      <c r="L4" s="3"/>
    </row>
    <row r="5" spans="1:12" ht="40.5" customHeight="1">
      <c r="A5" s="75" t="s">
        <v>1</v>
      </c>
      <c r="B5" s="73" t="s">
        <v>2</v>
      </c>
      <c r="C5" s="71" t="s">
        <v>34</v>
      </c>
      <c r="D5" s="57" t="s">
        <v>7</v>
      </c>
      <c r="E5" s="58"/>
      <c r="F5" s="57" t="s">
        <v>37</v>
      </c>
      <c r="G5" s="58"/>
      <c r="H5" s="57" t="s">
        <v>31</v>
      </c>
      <c r="I5" s="58"/>
      <c r="J5" s="69" t="s">
        <v>36</v>
      </c>
      <c r="K5" s="70"/>
      <c r="L5" s="4"/>
    </row>
    <row r="6" spans="1:12" ht="68.25" customHeight="1">
      <c r="A6" s="76"/>
      <c r="B6" s="74"/>
      <c r="C6" s="72"/>
      <c r="D6" s="59"/>
      <c r="E6" s="60"/>
      <c r="F6" s="59"/>
      <c r="G6" s="60"/>
      <c r="H6" s="59"/>
      <c r="I6" s="60"/>
      <c r="J6" s="56" t="s">
        <v>35</v>
      </c>
      <c r="K6" s="56" t="s">
        <v>33</v>
      </c>
      <c r="L6" s="4"/>
    </row>
    <row r="7" spans="1:12" ht="93" customHeight="1">
      <c r="A7" s="65">
        <v>1</v>
      </c>
      <c r="B7" s="51" t="s">
        <v>12</v>
      </c>
      <c r="C7" s="49" t="s">
        <v>13</v>
      </c>
      <c r="D7" s="49">
        <v>16600</v>
      </c>
      <c r="E7" s="49">
        <f>ROUND(D7/10000,2)</f>
        <v>1.66</v>
      </c>
      <c r="F7" s="49"/>
      <c r="G7" s="49"/>
      <c r="H7" s="50">
        <f>D7+F7</f>
        <v>16600</v>
      </c>
      <c r="I7" s="55">
        <f>ROUND(H7/10000,2)</f>
        <v>1.66</v>
      </c>
      <c r="J7" s="63">
        <f>D7+D8+F8</f>
        <v>35700</v>
      </c>
      <c r="K7" s="83">
        <f>ROUND(E7+E8+G8,2)</f>
        <v>3.57</v>
      </c>
      <c r="L7" s="4"/>
    </row>
    <row r="8" spans="1:12" ht="33">
      <c r="A8" s="66"/>
      <c r="B8" s="52" t="s">
        <v>3</v>
      </c>
      <c r="C8" s="54" t="s">
        <v>29</v>
      </c>
      <c r="D8" s="49">
        <v>5500</v>
      </c>
      <c r="E8" s="49">
        <f aca="true" t="shared" si="0" ref="E8:E38">ROUND(D8/10000,2)</f>
        <v>0.55</v>
      </c>
      <c r="F8" s="49">
        <v>13600</v>
      </c>
      <c r="G8" s="49">
        <f>ROUND(F8/10000,2)</f>
        <v>1.36</v>
      </c>
      <c r="H8" s="50">
        <f>D8+F8</f>
        <v>19100</v>
      </c>
      <c r="I8" s="55">
        <f>ROUND(H8/10000,2)</f>
        <v>1.91</v>
      </c>
      <c r="J8" s="63"/>
      <c r="K8" s="83"/>
      <c r="L8" s="4"/>
    </row>
    <row r="9" spans="1:12" ht="33">
      <c r="A9" s="65">
        <v>2</v>
      </c>
      <c r="B9" s="51" t="s">
        <v>14</v>
      </c>
      <c r="C9" s="49" t="s">
        <v>13</v>
      </c>
      <c r="D9" s="49">
        <v>16600</v>
      </c>
      <c r="E9" s="49">
        <f t="shared" si="0"/>
        <v>1.66</v>
      </c>
      <c r="F9" s="49"/>
      <c r="G9" s="49"/>
      <c r="H9" s="50">
        <f aca="true" t="shared" si="1" ref="H9:H38">D9+F9</f>
        <v>16600</v>
      </c>
      <c r="I9" s="55">
        <f aca="true" t="shared" si="2" ref="I9:I38">ROUND(H9/10000,2)</f>
        <v>1.66</v>
      </c>
      <c r="J9" s="63">
        <f>D9+D10+F10</f>
        <v>35700</v>
      </c>
      <c r="K9" s="67">
        <f>ROUND(E9+E10+G10,2)</f>
        <v>3.57</v>
      </c>
      <c r="L9" s="4"/>
    </row>
    <row r="10" spans="1:12" ht="33">
      <c r="A10" s="66"/>
      <c r="B10" s="52" t="s">
        <v>3</v>
      </c>
      <c r="C10" s="54" t="s">
        <v>29</v>
      </c>
      <c r="D10" s="49">
        <f>D8</f>
        <v>5500</v>
      </c>
      <c r="E10" s="49">
        <f t="shared" si="0"/>
        <v>0.55</v>
      </c>
      <c r="F10" s="49">
        <v>13600</v>
      </c>
      <c r="G10" s="49">
        <f>ROUND(F10/10000,2)</f>
        <v>1.36</v>
      </c>
      <c r="H10" s="50">
        <f t="shared" si="1"/>
        <v>19100</v>
      </c>
      <c r="I10" s="55">
        <f t="shared" si="2"/>
        <v>1.91</v>
      </c>
      <c r="J10" s="63"/>
      <c r="K10" s="68"/>
      <c r="L10" s="4"/>
    </row>
    <row r="11" spans="1:12" ht="82.5">
      <c r="A11" s="65">
        <v>3</v>
      </c>
      <c r="B11" s="51" t="s">
        <v>15</v>
      </c>
      <c r="C11" s="49" t="s">
        <v>13</v>
      </c>
      <c r="D11" s="49">
        <v>11000</v>
      </c>
      <c r="E11" s="49">
        <f t="shared" si="0"/>
        <v>1.1</v>
      </c>
      <c r="F11" s="49"/>
      <c r="G11" s="49"/>
      <c r="H11" s="50">
        <f t="shared" si="1"/>
        <v>11000</v>
      </c>
      <c r="I11" s="55">
        <f t="shared" si="2"/>
        <v>1.1</v>
      </c>
      <c r="J11" s="63">
        <f>D11+D12+F12</f>
        <v>30100</v>
      </c>
      <c r="K11" s="67">
        <f>ROUND(E11+E12+G12,2)</f>
        <v>3.01</v>
      </c>
      <c r="L11" s="4"/>
    </row>
    <row r="12" spans="1:12" ht="36" customHeight="1">
      <c r="A12" s="66"/>
      <c r="B12" s="52" t="s">
        <v>3</v>
      </c>
      <c r="C12" s="54" t="s">
        <v>29</v>
      </c>
      <c r="D12" s="49">
        <f>D8</f>
        <v>5500</v>
      </c>
      <c r="E12" s="49">
        <f t="shared" si="0"/>
        <v>0.55</v>
      </c>
      <c r="F12" s="49">
        <v>13600</v>
      </c>
      <c r="G12" s="49">
        <f>ROUND(F12/10000,2)</f>
        <v>1.36</v>
      </c>
      <c r="H12" s="50">
        <f t="shared" si="1"/>
        <v>19100</v>
      </c>
      <c r="I12" s="55">
        <f t="shared" si="2"/>
        <v>1.91</v>
      </c>
      <c r="J12" s="63"/>
      <c r="K12" s="68"/>
      <c r="L12" s="4"/>
    </row>
    <row r="13" spans="1:12" ht="24.75" customHeight="1">
      <c r="A13" s="65">
        <v>4</v>
      </c>
      <c r="B13" s="51" t="s">
        <v>16</v>
      </c>
      <c r="C13" s="49" t="s">
        <v>13</v>
      </c>
      <c r="D13" s="49">
        <v>11000</v>
      </c>
      <c r="E13" s="49">
        <f t="shared" si="0"/>
        <v>1.1</v>
      </c>
      <c r="F13" s="49"/>
      <c r="G13" s="49"/>
      <c r="H13" s="50">
        <f t="shared" si="1"/>
        <v>11000</v>
      </c>
      <c r="I13" s="55">
        <f t="shared" si="2"/>
        <v>1.1</v>
      </c>
      <c r="J13" s="63">
        <f>D13+D14+F14</f>
        <v>30100</v>
      </c>
      <c r="K13" s="67">
        <f>ROUND(E13+E14+G14,2)</f>
        <v>3.01</v>
      </c>
      <c r="L13" s="6"/>
    </row>
    <row r="14" spans="1:12" ht="33">
      <c r="A14" s="66"/>
      <c r="B14" s="52" t="s">
        <v>3</v>
      </c>
      <c r="C14" s="54" t="s">
        <v>29</v>
      </c>
      <c r="D14" s="49">
        <f>D12</f>
        <v>5500</v>
      </c>
      <c r="E14" s="49">
        <f t="shared" si="0"/>
        <v>0.55</v>
      </c>
      <c r="F14" s="49">
        <v>13600</v>
      </c>
      <c r="G14" s="49">
        <f>ROUND(F14/10000,2)</f>
        <v>1.36</v>
      </c>
      <c r="H14" s="50">
        <f t="shared" si="1"/>
        <v>19100</v>
      </c>
      <c r="I14" s="55">
        <f t="shared" si="2"/>
        <v>1.91</v>
      </c>
      <c r="J14" s="63"/>
      <c r="K14" s="68"/>
      <c r="L14" s="8"/>
    </row>
    <row r="15" spans="1:12" ht="115.5">
      <c r="A15" s="65">
        <v>5</v>
      </c>
      <c r="B15" s="51" t="s">
        <v>17</v>
      </c>
      <c r="C15" s="49" t="s">
        <v>13</v>
      </c>
      <c r="D15" s="49">
        <v>27600</v>
      </c>
      <c r="E15" s="49">
        <f t="shared" si="0"/>
        <v>2.76</v>
      </c>
      <c r="F15" s="49"/>
      <c r="G15" s="49"/>
      <c r="H15" s="50">
        <f t="shared" si="1"/>
        <v>27600</v>
      </c>
      <c r="I15" s="55">
        <f t="shared" si="2"/>
        <v>2.76</v>
      </c>
      <c r="J15" s="63">
        <f>D15+D16+F16</f>
        <v>46700</v>
      </c>
      <c r="K15" s="67">
        <f>ROUND(E15+E16+G16,2)</f>
        <v>4.67</v>
      </c>
      <c r="L15" s="9"/>
    </row>
    <row r="16" spans="1:12" ht="33">
      <c r="A16" s="66"/>
      <c r="B16" s="52" t="s">
        <v>3</v>
      </c>
      <c r="C16" s="54" t="s">
        <v>29</v>
      </c>
      <c r="D16" s="49">
        <f>D14</f>
        <v>5500</v>
      </c>
      <c r="E16" s="49">
        <f t="shared" si="0"/>
        <v>0.55</v>
      </c>
      <c r="F16" s="49">
        <v>13600</v>
      </c>
      <c r="G16" s="49">
        <f>ROUND(F16/10000,2)</f>
        <v>1.36</v>
      </c>
      <c r="H16" s="50">
        <f t="shared" si="1"/>
        <v>19100</v>
      </c>
      <c r="I16" s="55">
        <f t="shared" si="2"/>
        <v>1.91</v>
      </c>
      <c r="J16" s="63"/>
      <c r="K16" s="68"/>
      <c r="L16" s="6"/>
    </row>
    <row r="17" spans="1:12" ht="71.25" customHeight="1">
      <c r="A17" s="65">
        <v>6</v>
      </c>
      <c r="B17" s="53" t="s">
        <v>18</v>
      </c>
      <c r="C17" s="49" t="s">
        <v>13</v>
      </c>
      <c r="D17" s="49">
        <v>16600</v>
      </c>
      <c r="E17" s="49">
        <f t="shared" si="0"/>
        <v>1.66</v>
      </c>
      <c r="F17" s="49"/>
      <c r="G17" s="49"/>
      <c r="H17" s="50">
        <f t="shared" si="1"/>
        <v>16600</v>
      </c>
      <c r="I17" s="55">
        <f t="shared" si="2"/>
        <v>1.66</v>
      </c>
      <c r="J17" s="63">
        <f>D17+D18+F18</f>
        <v>35700</v>
      </c>
      <c r="K17" s="67">
        <f>ROUND(E17+E18+G18,2)</f>
        <v>3.57</v>
      </c>
      <c r="L17" s="6"/>
    </row>
    <row r="18" spans="1:12" ht="33">
      <c r="A18" s="66"/>
      <c r="B18" s="52" t="s">
        <v>3</v>
      </c>
      <c r="C18" s="54" t="s">
        <v>29</v>
      </c>
      <c r="D18" s="49">
        <f>D16</f>
        <v>5500</v>
      </c>
      <c r="E18" s="49">
        <f t="shared" si="0"/>
        <v>0.55</v>
      </c>
      <c r="F18" s="49">
        <v>13600</v>
      </c>
      <c r="G18" s="49">
        <f>ROUND(F18/10000,2)</f>
        <v>1.36</v>
      </c>
      <c r="H18" s="50">
        <f t="shared" si="1"/>
        <v>19100</v>
      </c>
      <c r="I18" s="55">
        <f t="shared" si="2"/>
        <v>1.91</v>
      </c>
      <c r="J18" s="63"/>
      <c r="K18" s="68"/>
      <c r="L18" s="10"/>
    </row>
    <row r="19" spans="1:12" ht="76.5" customHeight="1">
      <c r="A19" s="65">
        <v>7</v>
      </c>
      <c r="B19" s="51" t="s">
        <v>19</v>
      </c>
      <c r="C19" s="49" t="s">
        <v>13</v>
      </c>
      <c r="D19" s="49">
        <v>11000</v>
      </c>
      <c r="E19" s="49">
        <f t="shared" si="0"/>
        <v>1.1</v>
      </c>
      <c r="F19" s="49"/>
      <c r="G19" s="49"/>
      <c r="H19" s="50">
        <f t="shared" si="1"/>
        <v>11000</v>
      </c>
      <c r="I19" s="55">
        <f t="shared" si="2"/>
        <v>1.1</v>
      </c>
      <c r="J19" s="63">
        <f>D19+D20+F20</f>
        <v>30100</v>
      </c>
      <c r="K19" s="67">
        <f>ROUND(E19+E20+G20,2)</f>
        <v>3.01</v>
      </c>
      <c r="L19" s="11"/>
    </row>
    <row r="20" spans="1:12" ht="33">
      <c r="A20" s="66"/>
      <c r="B20" s="52" t="s">
        <v>3</v>
      </c>
      <c r="C20" s="54" t="s">
        <v>29</v>
      </c>
      <c r="D20" s="49">
        <f>D16</f>
        <v>5500</v>
      </c>
      <c r="E20" s="49">
        <f t="shared" si="0"/>
        <v>0.55</v>
      </c>
      <c r="F20" s="49">
        <v>13600</v>
      </c>
      <c r="G20" s="49">
        <f>ROUND(F20/10000,2)</f>
        <v>1.36</v>
      </c>
      <c r="H20" s="50">
        <f t="shared" si="1"/>
        <v>19100</v>
      </c>
      <c r="I20" s="55">
        <f t="shared" si="2"/>
        <v>1.91</v>
      </c>
      <c r="J20" s="63"/>
      <c r="K20" s="68"/>
      <c r="L20" s="12"/>
    </row>
    <row r="21" spans="1:12" ht="115.5">
      <c r="A21" s="65">
        <v>8</v>
      </c>
      <c r="B21" s="51" t="s">
        <v>20</v>
      </c>
      <c r="C21" s="49" t="s">
        <v>13</v>
      </c>
      <c r="D21" s="49">
        <v>22000</v>
      </c>
      <c r="E21" s="49">
        <f t="shared" si="0"/>
        <v>2.2</v>
      </c>
      <c r="F21" s="49"/>
      <c r="G21" s="49"/>
      <c r="H21" s="50">
        <f t="shared" si="1"/>
        <v>22000</v>
      </c>
      <c r="I21" s="55">
        <f t="shared" si="2"/>
        <v>2.2</v>
      </c>
      <c r="J21" s="63">
        <f>D21+D22+F22</f>
        <v>41100</v>
      </c>
      <c r="K21" s="67">
        <f>ROUND(E21+E22+G22,2)</f>
        <v>4.11</v>
      </c>
      <c r="L21" s="12"/>
    </row>
    <row r="22" spans="1:12" ht="39" customHeight="1">
      <c r="A22" s="66"/>
      <c r="B22" s="52" t="s">
        <v>3</v>
      </c>
      <c r="C22" s="54" t="s">
        <v>29</v>
      </c>
      <c r="D22" s="49">
        <f>D20</f>
        <v>5500</v>
      </c>
      <c r="E22" s="49">
        <f t="shared" si="0"/>
        <v>0.55</v>
      </c>
      <c r="F22" s="49">
        <v>13600</v>
      </c>
      <c r="G22" s="49">
        <f>ROUND(F22/10000,2)</f>
        <v>1.36</v>
      </c>
      <c r="H22" s="50">
        <f t="shared" si="1"/>
        <v>19100</v>
      </c>
      <c r="I22" s="55">
        <f t="shared" si="2"/>
        <v>1.91</v>
      </c>
      <c r="J22" s="63"/>
      <c r="K22" s="68"/>
      <c r="L22" s="13"/>
    </row>
    <row r="23" spans="1:12" ht="99">
      <c r="A23" s="65">
        <v>9</v>
      </c>
      <c r="B23" s="51" t="s">
        <v>21</v>
      </c>
      <c r="C23" s="49" t="s">
        <v>13</v>
      </c>
      <c r="D23" s="49">
        <v>27600</v>
      </c>
      <c r="E23" s="49">
        <f t="shared" si="0"/>
        <v>2.76</v>
      </c>
      <c r="F23" s="49"/>
      <c r="G23" s="49"/>
      <c r="H23" s="50">
        <f t="shared" si="1"/>
        <v>27600</v>
      </c>
      <c r="I23" s="55">
        <f t="shared" si="2"/>
        <v>2.76</v>
      </c>
      <c r="J23" s="63">
        <f>D23+D24+F24</f>
        <v>46700</v>
      </c>
      <c r="K23" s="67">
        <f>ROUND(E23+E24+G24,2)</f>
        <v>4.67</v>
      </c>
      <c r="L23" s="13"/>
    </row>
    <row r="24" spans="1:12" ht="39" customHeight="1">
      <c r="A24" s="66"/>
      <c r="B24" s="52" t="s">
        <v>3</v>
      </c>
      <c r="C24" s="54" t="s">
        <v>29</v>
      </c>
      <c r="D24" s="49">
        <f>D22</f>
        <v>5500</v>
      </c>
      <c r="E24" s="49">
        <f t="shared" si="0"/>
        <v>0.55</v>
      </c>
      <c r="F24" s="49">
        <v>13600</v>
      </c>
      <c r="G24" s="49">
        <f>ROUND(F24/10000,2)</f>
        <v>1.36</v>
      </c>
      <c r="H24" s="50">
        <f t="shared" si="1"/>
        <v>19100</v>
      </c>
      <c r="I24" s="55">
        <f t="shared" si="2"/>
        <v>1.91</v>
      </c>
      <c r="J24" s="63"/>
      <c r="K24" s="68"/>
      <c r="L24" s="13"/>
    </row>
    <row r="25" spans="1:12" ht="33">
      <c r="A25" s="65">
        <v>10</v>
      </c>
      <c r="B25" s="51" t="s">
        <v>22</v>
      </c>
      <c r="C25" s="49" t="s">
        <v>13</v>
      </c>
      <c r="D25" s="49">
        <v>16600</v>
      </c>
      <c r="E25" s="49">
        <f t="shared" si="0"/>
        <v>1.66</v>
      </c>
      <c r="F25" s="49"/>
      <c r="G25" s="49"/>
      <c r="H25" s="50">
        <f t="shared" si="1"/>
        <v>16600</v>
      </c>
      <c r="I25" s="55">
        <f t="shared" si="2"/>
        <v>1.66</v>
      </c>
      <c r="J25" s="63">
        <f>D25+D26+F26</f>
        <v>35700</v>
      </c>
      <c r="K25" s="67">
        <f>ROUND(E25+E26+G26,2)</f>
        <v>3.57</v>
      </c>
      <c r="L25" s="13"/>
    </row>
    <row r="26" spans="1:12" ht="33">
      <c r="A26" s="66"/>
      <c r="B26" s="52" t="s">
        <v>3</v>
      </c>
      <c r="C26" s="54" t="s">
        <v>29</v>
      </c>
      <c r="D26" s="49">
        <f>D22</f>
        <v>5500</v>
      </c>
      <c r="E26" s="49">
        <f t="shared" si="0"/>
        <v>0.55</v>
      </c>
      <c r="F26" s="49">
        <v>13600</v>
      </c>
      <c r="G26" s="49">
        <f>ROUND(F26/10000,2)</f>
        <v>1.36</v>
      </c>
      <c r="H26" s="50">
        <f t="shared" si="1"/>
        <v>19100</v>
      </c>
      <c r="I26" s="55">
        <f t="shared" si="2"/>
        <v>1.91</v>
      </c>
      <c r="J26" s="63"/>
      <c r="K26" s="68"/>
      <c r="L26" s="13"/>
    </row>
    <row r="27" spans="1:12" ht="82.5">
      <c r="A27" s="65">
        <v>11</v>
      </c>
      <c r="B27" s="51" t="s">
        <v>23</v>
      </c>
      <c r="C27" s="49" t="s">
        <v>13</v>
      </c>
      <c r="D27" s="49">
        <v>22000</v>
      </c>
      <c r="E27" s="49">
        <f t="shared" si="0"/>
        <v>2.2</v>
      </c>
      <c r="F27" s="49"/>
      <c r="G27" s="49"/>
      <c r="H27" s="50">
        <f t="shared" si="1"/>
        <v>22000</v>
      </c>
      <c r="I27" s="55">
        <f t="shared" si="2"/>
        <v>2.2</v>
      </c>
      <c r="J27" s="63">
        <f>D27+D28+F28</f>
        <v>41100</v>
      </c>
      <c r="K27" s="67">
        <f>ROUND(E27+E28+G28,2)</f>
        <v>4.11</v>
      </c>
      <c r="L27" s="13"/>
    </row>
    <row r="28" spans="1:12" ht="44.25" customHeight="1">
      <c r="A28" s="66"/>
      <c r="B28" s="52" t="s">
        <v>3</v>
      </c>
      <c r="C28" s="54" t="s">
        <v>29</v>
      </c>
      <c r="D28" s="49">
        <f>D26</f>
        <v>5500</v>
      </c>
      <c r="E28" s="49">
        <f t="shared" si="0"/>
        <v>0.55</v>
      </c>
      <c r="F28" s="49">
        <v>13600</v>
      </c>
      <c r="G28" s="49">
        <f>ROUND(F28/10000,2)</f>
        <v>1.36</v>
      </c>
      <c r="H28" s="50">
        <f t="shared" si="1"/>
        <v>19100</v>
      </c>
      <c r="I28" s="55">
        <f t="shared" si="2"/>
        <v>1.91</v>
      </c>
      <c r="J28" s="63"/>
      <c r="K28" s="68"/>
      <c r="L28" s="13"/>
    </row>
    <row r="29" spans="1:12" ht="91.5" customHeight="1">
      <c r="A29" s="65">
        <v>12</v>
      </c>
      <c r="B29" s="51" t="s">
        <v>24</v>
      </c>
      <c r="C29" s="49" t="s">
        <v>13</v>
      </c>
      <c r="D29" s="49">
        <v>11000</v>
      </c>
      <c r="E29" s="49">
        <f t="shared" si="0"/>
        <v>1.1</v>
      </c>
      <c r="F29" s="49"/>
      <c r="G29" s="49"/>
      <c r="H29" s="50">
        <f t="shared" si="1"/>
        <v>11000</v>
      </c>
      <c r="I29" s="55">
        <f t="shared" si="2"/>
        <v>1.1</v>
      </c>
      <c r="J29" s="63">
        <f>D29+D30+F30</f>
        <v>30100</v>
      </c>
      <c r="K29" s="67">
        <f>ROUND(E29+E30+G30,2)</f>
        <v>3.01</v>
      </c>
      <c r="L29" s="13"/>
    </row>
    <row r="30" spans="1:12" ht="42" customHeight="1">
      <c r="A30" s="66"/>
      <c r="B30" s="52" t="s">
        <v>3</v>
      </c>
      <c r="C30" s="54" t="s">
        <v>29</v>
      </c>
      <c r="D30" s="49">
        <f>D28</f>
        <v>5500</v>
      </c>
      <c r="E30" s="49">
        <f t="shared" si="0"/>
        <v>0.55</v>
      </c>
      <c r="F30" s="49">
        <v>13600</v>
      </c>
      <c r="G30" s="49">
        <f>ROUND(F30/10000,2)</f>
        <v>1.36</v>
      </c>
      <c r="H30" s="50">
        <f t="shared" si="1"/>
        <v>19100</v>
      </c>
      <c r="I30" s="55">
        <f t="shared" si="2"/>
        <v>1.91</v>
      </c>
      <c r="J30" s="63"/>
      <c r="K30" s="68"/>
      <c r="L30" s="13"/>
    </row>
    <row r="31" spans="1:12" ht="16.5">
      <c r="A31" s="61" t="s">
        <v>4</v>
      </c>
      <c r="B31" s="51" t="s">
        <v>25</v>
      </c>
      <c r="C31" s="49" t="s">
        <v>13</v>
      </c>
      <c r="D31" s="49">
        <v>11000</v>
      </c>
      <c r="E31" s="49">
        <f t="shared" si="0"/>
        <v>1.1</v>
      </c>
      <c r="F31" s="49"/>
      <c r="G31" s="49"/>
      <c r="H31" s="50">
        <f t="shared" si="1"/>
        <v>11000</v>
      </c>
      <c r="I31" s="55">
        <f t="shared" si="2"/>
        <v>1.1</v>
      </c>
      <c r="J31" s="63">
        <f>D31+D32+F32</f>
        <v>30100</v>
      </c>
      <c r="K31" s="67">
        <f>ROUND(E31+E32+G32,2)</f>
        <v>3.01</v>
      </c>
      <c r="L31" s="13"/>
    </row>
    <row r="32" spans="1:12" ht="37.5" customHeight="1">
      <c r="A32" s="62"/>
      <c r="B32" s="52" t="s">
        <v>3</v>
      </c>
      <c r="C32" s="54" t="s">
        <v>29</v>
      </c>
      <c r="D32" s="49">
        <f>D30</f>
        <v>5500</v>
      </c>
      <c r="E32" s="49">
        <f t="shared" si="0"/>
        <v>0.55</v>
      </c>
      <c r="F32" s="49">
        <v>13600</v>
      </c>
      <c r="G32" s="49">
        <f>ROUND(F32/10000,2)</f>
        <v>1.36</v>
      </c>
      <c r="H32" s="50">
        <f t="shared" si="1"/>
        <v>19100</v>
      </c>
      <c r="I32" s="55">
        <f t="shared" si="2"/>
        <v>1.91</v>
      </c>
      <c r="J32" s="63"/>
      <c r="K32" s="68"/>
      <c r="L32" s="12"/>
    </row>
    <row r="33" spans="1:12" ht="57" customHeight="1">
      <c r="A33" s="61" t="s">
        <v>9</v>
      </c>
      <c r="B33" s="52" t="s">
        <v>26</v>
      </c>
      <c r="C33" s="49" t="s">
        <v>13</v>
      </c>
      <c r="D33" s="49">
        <v>11400</v>
      </c>
      <c r="E33" s="49">
        <f t="shared" si="0"/>
        <v>1.14</v>
      </c>
      <c r="F33" s="49"/>
      <c r="G33" s="49"/>
      <c r="H33" s="50">
        <f t="shared" si="1"/>
        <v>11400</v>
      </c>
      <c r="I33" s="55">
        <f t="shared" si="2"/>
        <v>1.14</v>
      </c>
      <c r="J33" s="63">
        <f>D33+D34+F34</f>
        <v>30500</v>
      </c>
      <c r="K33" s="67">
        <f>ROUND(E33+E34+G34,2)</f>
        <v>3.05</v>
      </c>
      <c r="L33" s="12"/>
    </row>
    <row r="34" spans="1:12" ht="33">
      <c r="A34" s="62"/>
      <c r="B34" s="52" t="s">
        <v>3</v>
      </c>
      <c r="C34" s="54" t="s">
        <v>29</v>
      </c>
      <c r="D34" s="49">
        <f>D8</f>
        <v>5500</v>
      </c>
      <c r="E34" s="49">
        <f t="shared" si="0"/>
        <v>0.55</v>
      </c>
      <c r="F34" s="49">
        <v>13600</v>
      </c>
      <c r="G34" s="49">
        <f>ROUND(F34/10000,2)</f>
        <v>1.36</v>
      </c>
      <c r="H34" s="50">
        <f t="shared" si="1"/>
        <v>19100</v>
      </c>
      <c r="I34" s="55">
        <f t="shared" si="2"/>
        <v>1.91</v>
      </c>
      <c r="J34" s="63"/>
      <c r="K34" s="68"/>
      <c r="L34" s="13"/>
    </row>
    <row r="35" spans="1:12" ht="54.75" customHeight="1">
      <c r="A35" s="61" t="s">
        <v>10</v>
      </c>
      <c r="B35" s="52" t="s">
        <v>27</v>
      </c>
      <c r="C35" s="49" t="s">
        <v>13</v>
      </c>
      <c r="D35" s="49">
        <v>11400</v>
      </c>
      <c r="E35" s="49">
        <f t="shared" si="0"/>
        <v>1.14</v>
      </c>
      <c r="F35" s="49"/>
      <c r="G35" s="49"/>
      <c r="H35" s="50">
        <f t="shared" si="1"/>
        <v>11400</v>
      </c>
      <c r="I35" s="55">
        <f t="shared" si="2"/>
        <v>1.14</v>
      </c>
      <c r="J35" s="63">
        <f>D35+D36+F36</f>
        <v>30500</v>
      </c>
      <c r="K35" s="67">
        <f>ROUND(E35+E36+G36,2)</f>
        <v>3.05</v>
      </c>
      <c r="L35" s="13"/>
    </row>
    <row r="36" spans="1:12" ht="38.25" customHeight="1">
      <c r="A36" s="62"/>
      <c r="B36" s="52" t="s">
        <v>3</v>
      </c>
      <c r="C36" s="54" t="s">
        <v>29</v>
      </c>
      <c r="D36" s="49">
        <f>D8</f>
        <v>5500</v>
      </c>
      <c r="E36" s="49">
        <f t="shared" si="0"/>
        <v>0.55</v>
      </c>
      <c r="F36" s="49">
        <v>13600</v>
      </c>
      <c r="G36" s="49">
        <f>ROUND(F36/10000,2)</f>
        <v>1.36</v>
      </c>
      <c r="H36" s="50">
        <f t="shared" si="1"/>
        <v>19100</v>
      </c>
      <c r="I36" s="55">
        <f t="shared" si="2"/>
        <v>1.91</v>
      </c>
      <c r="J36" s="63"/>
      <c r="K36" s="68"/>
      <c r="L36" s="13"/>
    </row>
    <row r="37" spans="1:12" ht="21" customHeight="1">
      <c r="A37" s="61" t="s">
        <v>11</v>
      </c>
      <c r="B37" s="52" t="s">
        <v>28</v>
      </c>
      <c r="C37" s="49" t="s">
        <v>13</v>
      </c>
      <c r="D37" s="49">
        <v>11400</v>
      </c>
      <c r="E37" s="49">
        <f t="shared" si="0"/>
        <v>1.14</v>
      </c>
      <c r="F37" s="49"/>
      <c r="G37" s="49"/>
      <c r="H37" s="50">
        <f t="shared" si="1"/>
        <v>11400</v>
      </c>
      <c r="I37" s="55">
        <f t="shared" si="2"/>
        <v>1.14</v>
      </c>
      <c r="J37" s="63">
        <f>D37+D38+F38</f>
        <v>30500</v>
      </c>
      <c r="K37" s="67">
        <f>ROUND(E37+E38+G38,2)</f>
        <v>3.05</v>
      </c>
      <c r="L37" s="13"/>
    </row>
    <row r="38" spans="1:12" ht="39" customHeight="1">
      <c r="A38" s="62"/>
      <c r="B38" s="52" t="s">
        <v>3</v>
      </c>
      <c r="C38" s="54" t="s">
        <v>29</v>
      </c>
      <c r="D38" s="49">
        <f>D8</f>
        <v>5500</v>
      </c>
      <c r="E38" s="49">
        <f t="shared" si="0"/>
        <v>0.55</v>
      </c>
      <c r="F38" s="49">
        <v>13600</v>
      </c>
      <c r="G38" s="49">
        <f>ROUND(F38/10000,2)</f>
        <v>1.36</v>
      </c>
      <c r="H38" s="50">
        <f t="shared" si="1"/>
        <v>19100</v>
      </c>
      <c r="I38" s="55">
        <f t="shared" si="2"/>
        <v>1.91</v>
      </c>
      <c r="J38" s="63"/>
      <c r="K38" s="68"/>
      <c r="L38" s="12"/>
    </row>
    <row r="39" spans="1:12" ht="10.5" customHeight="1">
      <c r="A39" s="30"/>
      <c r="B39" s="31"/>
      <c r="C39" s="32"/>
      <c r="D39" s="32"/>
      <c r="E39" s="32"/>
      <c r="F39" s="33"/>
      <c r="G39" s="33"/>
      <c r="H39" s="33"/>
      <c r="I39" s="33"/>
      <c r="J39" s="30"/>
      <c r="K39" s="5"/>
      <c r="L39" s="12"/>
    </row>
    <row r="40" spans="1:12" ht="19.5">
      <c r="A40" s="46" t="s">
        <v>5</v>
      </c>
      <c r="B40" s="31"/>
      <c r="C40" s="30"/>
      <c r="D40" s="30"/>
      <c r="E40" s="30"/>
      <c r="F40" s="36"/>
      <c r="G40" s="36"/>
      <c r="H40" s="37"/>
      <c r="I40" s="37"/>
      <c r="J40" s="38"/>
      <c r="K40" s="7"/>
      <c r="L40" s="4"/>
    </row>
    <row r="41" spans="1:12" ht="8.25" customHeight="1">
      <c r="A41" s="34"/>
      <c r="B41" s="35"/>
      <c r="C41" s="30"/>
      <c r="D41" s="30"/>
      <c r="E41" s="30"/>
      <c r="F41" s="36"/>
      <c r="G41" s="36"/>
      <c r="H41" s="37"/>
      <c r="I41" s="37"/>
      <c r="J41" s="38"/>
      <c r="K41" s="7"/>
      <c r="L41" s="4"/>
    </row>
    <row r="42" spans="1:12" ht="19.5">
      <c r="A42" s="46" t="s">
        <v>6</v>
      </c>
      <c r="B42" s="44"/>
      <c r="C42" s="39"/>
      <c r="D42" s="32"/>
      <c r="E42" s="32"/>
      <c r="F42" s="33"/>
      <c r="G42" s="33"/>
      <c r="H42" s="41"/>
      <c r="I42" s="41"/>
      <c r="J42" s="33"/>
      <c r="K42" s="3"/>
      <c r="L42" s="4"/>
    </row>
    <row r="43" spans="1:12" ht="19.5">
      <c r="A43" s="39"/>
      <c r="B43" s="45" t="s">
        <v>30</v>
      </c>
      <c r="C43" s="40"/>
      <c r="D43" s="40"/>
      <c r="E43" s="40"/>
      <c r="F43" s="42"/>
      <c r="G43" s="42"/>
      <c r="H43" s="43"/>
      <c r="I43" s="43"/>
      <c r="J43" s="42"/>
      <c r="K43" s="4"/>
      <c r="L43" s="20"/>
    </row>
    <row r="44" spans="1:12" ht="15.75">
      <c r="A44" s="3"/>
      <c r="B44" s="21"/>
      <c r="C44" s="14"/>
      <c r="D44" s="15"/>
      <c r="E44" s="15"/>
      <c r="F44" s="16"/>
      <c r="G44" s="16"/>
      <c r="H44" s="22"/>
      <c r="I44" s="22"/>
      <c r="J44" s="18"/>
      <c r="K44" s="4"/>
      <c r="L44" s="4"/>
    </row>
    <row r="45" spans="1:12" ht="15.75">
      <c r="A45" s="3"/>
      <c r="B45" s="23"/>
      <c r="C45" s="14"/>
      <c r="D45" s="15"/>
      <c r="E45" s="15"/>
      <c r="F45" s="16"/>
      <c r="G45" s="16"/>
      <c r="H45" s="22"/>
      <c r="I45" s="22"/>
      <c r="J45" s="18"/>
      <c r="K45" s="4"/>
      <c r="L45" s="20"/>
    </row>
    <row r="46" spans="1:12" ht="12.75">
      <c r="A46" s="26"/>
      <c r="B46" s="64"/>
      <c r="C46" s="64"/>
      <c r="D46" s="64"/>
      <c r="E46" s="64"/>
      <c r="F46" s="64"/>
      <c r="G46" s="64"/>
      <c r="H46" s="64"/>
      <c r="I46" s="64"/>
      <c r="J46" s="64"/>
      <c r="K46" s="24"/>
      <c r="L46" s="24"/>
    </row>
    <row r="47" spans="1:12" ht="12.75">
      <c r="A47" s="26"/>
      <c r="B47" s="26"/>
      <c r="C47" s="26"/>
      <c r="D47" s="27"/>
      <c r="E47" s="27"/>
      <c r="F47" s="27"/>
      <c r="G47" s="27"/>
      <c r="H47" s="27"/>
      <c r="I47" s="27"/>
      <c r="J47" s="28"/>
      <c r="K47" s="4"/>
      <c r="L47" s="4"/>
    </row>
    <row r="48" spans="1:12" ht="12.75">
      <c r="A48" s="26"/>
      <c r="B48" s="26"/>
      <c r="C48" s="29"/>
      <c r="D48" s="27"/>
      <c r="E48" s="27"/>
      <c r="F48" s="27"/>
      <c r="G48" s="27"/>
      <c r="H48" s="27"/>
      <c r="I48" s="27"/>
      <c r="J48" s="28"/>
      <c r="K48" s="24"/>
      <c r="L48" s="24"/>
    </row>
    <row r="49" spans="1:12" ht="15.75">
      <c r="A49" s="26"/>
      <c r="B49" s="2"/>
      <c r="C49" s="19"/>
      <c r="D49" s="19"/>
      <c r="E49" s="19"/>
      <c r="F49" s="19"/>
      <c r="G49" s="19"/>
      <c r="H49" s="19"/>
      <c r="I49" s="19"/>
      <c r="J49" s="19"/>
      <c r="K49" s="4"/>
      <c r="L49" s="4"/>
    </row>
    <row r="50" spans="1:12" ht="15">
      <c r="A50" s="4"/>
      <c r="B50" s="4"/>
      <c r="C50" s="17"/>
      <c r="D50" s="17"/>
      <c r="E50" s="17"/>
      <c r="F50" s="17"/>
      <c r="G50" s="17"/>
      <c r="H50" s="17"/>
      <c r="I50" s="17"/>
      <c r="J50" s="17"/>
      <c r="K50" s="4"/>
      <c r="L50" s="4"/>
    </row>
    <row r="51" spans="2:10" ht="15.75">
      <c r="B51" s="1"/>
      <c r="C51" s="25"/>
      <c r="D51" s="25"/>
      <c r="E51" s="25"/>
      <c r="F51" s="25"/>
      <c r="G51" s="25"/>
      <c r="H51" s="25"/>
      <c r="I51" s="25"/>
      <c r="J51" s="25"/>
    </row>
    <row r="52" spans="2:10" ht="15.75">
      <c r="B52" s="1"/>
      <c r="C52" s="25"/>
      <c r="D52" s="25"/>
      <c r="E52" s="25"/>
      <c r="F52" s="25"/>
      <c r="G52" s="25"/>
      <c r="H52" s="25"/>
      <c r="I52" s="25"/>
      <c r="J52" s="25"/>
    </row>
    <row r="53" spans="2:10" ht="15.75">
      <c r="B53" s="1"/>
      <c r="C53" s="25"/>
      <c r="D53" s="25"/>
      <c r="E53" s="25"/>
      <c r="F53" s="25"/>
      <c r="G53" s="25"/>
      <c r="H53" s="25"/>
      <c r="I53" s="25"/>
      <c r="J53" s="25"/>
    </row>
  </sheetData>
  <sheetProtection/>
  <mergeCells count="58">
    <mergeCell ref="C5:C6"/>
    <mergeCell ref="B5:B6"/>
    <mergeCell ref="A5:A6"/>
    <mergeCell ref="A3:K3"/>
    <mergeCell ref="A4:K4"/>
    <mergeCell ref="K31:K32"/>
    <mergeCell ref="K25:K26"/>
    <mergeCell ref="K27:K28"/>
    <mergeCell ref="K29:K30"/>
    <mergeCell ref="K7:K8"/>
    <mergeCell ref="K33:K34"/>
    <mergeCell ref="K35:K36"/>
    <mergeCell ref="K37:K38"/>
    <mergeCell ref="J5:K5"/>
    <mergeCell ref="K19:K20"/>
    <mergeCell ref="K21:K22"/>
    <mergeCell ref="K23:K24"/>
    <mergeCell ref="K9:K10"/>
    <mergeCell ref="K11:K12"/>
    <mergeCell ref="K13:K14"/>
    <mergeCell ref="K15:K16"/>
    <mergeCell ref="K17:K18"/>
    <mergeCell ref="A13:A14"/>
    <mergeCell ref="J13:J14"/>
    <mergeCell ref="A7:A8"/>
    <mergeCell ref="J7:J8"/>
    <mergeCell ref="A11:A12"/>
    <mergeCell ref="J11:J12"/>
    <mergeCell ref="A9:A10"/>
    <mergeCell ref="J9:J10"/>
    <mergeCell ref="A21:A22"/>
    <mergeCell ref="J21:J22"/>
    <mergeCell ref="A15:A16"/>
    <mergeCell ref="J15:J16"/>
    <mergeCell ref="A17:A18"/>
    <mergeCell ref="J17:J18"/>
    <mergeCell ref="A19:A20"/>
    <mergeCell ref="J19:J20"/>
    <mergeCell ref="J29:J30"/>
    <mergeCell ref="A31:A32"/>
    <mergeCell ref="J31:J32"/>
    <mergeCell ref="A23:A24"/>
    <mergeCell ref="A25:A26"/>
    <mergeCell ref="J25:J26"/>
    <mergeCell ref="A27:A28"/>
    <mergeCell ref="J27:J28"/>
    <mergeCell ref="J23:J24"/>
    <mergeCell ref="A29:A30"/>
    <mergeCell ref="D5:E6"/>
    <mergeCell ref="F5:G6"/>
    <mergeCell ref="H5:I6"/>
    <mergeCell ref="A37:A38"/>
    <mergeCell ref="J37:J38"/>
    <mergeCell ref="B46:J46"/>
    <mergeCell ref="A33:A34"/>
    <mergeCell ref="J33:J34"/>
    <mergeCell ref="A35:A36"/>
    <mergeCell ref="J35:J36"/>
  </mergeCells>
  <printOptions/>
  <pageMargins left="0" right="0" top="0.5905511811023623" bottom="0.5905511811023623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fto202</cp:lastModifiedBy>
  <cp:lastPrinted>2016-12-21T04:35:56Z</cp:lastPrinted>
  <dcterms:created xsi:type="dcterms:W3CDTF">2008-05-14T12:52:21Z</dcterms:created>
  <dcterms:modified xsi:type="dcterms:W3CDTF">2016-12-21T04:42:48Z</dcterms:modified>
  <cp:category/>
  <cp:version/>
  <cp:contentType/>
  <cp:contentStatus/>
</cp:coreProperties>
</file>