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284\Downloads\Telegram Desktop\"/>
    </mc:Choice>
  </mc:AlternateContent>
  <bookViews>
    <workbookView xWindow="0" yWindow="0" windowWidth="28800" windowHeight="12330"/>
  </bookViews>
  <sheets>
    <sheet name="ин-цы" sheetId="1" r:id="rId1"/>
  </sheets>
  <definedNames>
    <definedName name="_xlnm.Print_Titles" localSheetId="0">'ин-цы'!$5:$6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H201" i="1"/>
  <c r="F201" i="1"/>
  <c r="H200" i="1"/>
  <c r="F200" i="1"/>
  <c r="H199" i="1"/>
  <c r="F199" i="1"/>
  <c r="H198" i="1"/>
  <c r="H197" i="1"/>
  <c r="F197" i="1"/>
  <c r="H196" i="1"/>
  <c r="F196" i="1"/>
  <c r="H195" i="1"/>
  <c r="F195" i="1"/>
  <c r="H194" i="1"/>
  <c r="F194" i="1"/>
  <c r="H193" i="1"/>
  <c r="F193" i="1"/>
  <c r="H192" i="1"/>
  <c r="F192" i="1"/>
  <c r="H191" i="1"/>
  <c r="F191" i="1"/>
  <c r="H190" i="1"/>
  <c r="F190" i="1"/>
  <c r="H189" i="1"/>
  <c r="F189" i="1"/>
  <c r="H188" i="1"/>
  <c r="F188" i="1"/>
  <c r="H187" i="1"/>
  <c r="F187" i="1"/>
  <c r="H186" i="1"/>
  <c r="F186" i="1"/>
  <c r="F8" i="1" l="1"/>
  <c r="H8" i="1"/>
  <c r="F9" i="1"/>
  <c r="H9" i="1"/>
  <c r="F10" i="1"/>
  <c r="F11" i="1"/>
  <c r="F12" i="1"/>
  <c r="H12" i="1"/>
  <c r="F13" i="1"/>
  <c r="H13" i="1"/>
  <c r="F14" i="1"/>
  <c r="F15" i="1"/>
  <c r="F16" i="1"/>
  <c r="H16" i="1"/>
  <c r="F17" i="1"/>
  <c r="H17" i="1"/>
  <c r="F19" i="1"/>
  <c r="G19" i="1"/>
  <c r="H19" i="1"/>
  <c r="F20" i="1"/>
  <c r="G20" i="1"/>
  <c r="H20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9" i="1"/>
  <c r="H29" i="1"/>
  <c r="F30" i="1"/>
  <c r="H30" i="1"/>
  <c r="F31" i="1"/>
  <c r="F33" i="1"/>
  <c r="H33" i="1"/>
  <c r="H34" i="1"/>
  <c r="H35" i="1"/>
  <c r="F37" i="1"/>
  <c r="H37" i="1"/>
  <c r="F38" i="1"/>
  <c r="H38" i="1"/>
  <c r="F39" i="1"/>
  <c r="F40" i="1"/>
  <c r="F41" i="1"/>
  <c r="H41" i="1"/>
  <c r="F43" i="1"/>
  <c r="F44" i="1"/>
  <c r="F45" i="1"/>
  <c r="H45" i="1"/>
  <c r="F46" i="1"/>
  <c r="H46" i="1"/>
  <c r="F47" i="1"/>
  <c r="F48" i="1"/>
  <c r="F49" i="1"/>
  <c r="H49" i="1"/>
  <c r="F50" i="1"/>
  <c r="H50" i="1"/>
  <c r="F51" i="1"/>
  <c r="F52" i="1"/>
  <c r="F53" i="1"/>
  <c r="H53" i="1"/>
  <c r="F54" i="1"/>
  <c r="H54" i="1"/>
  <c r="F55" i="1"/>
  <c r="F56" i="1"/>
  <c r="F57" i="1"/>
  <c r="H57" i="1"/>
  <c r="F58" i="1"/>
  <c r="H58" i="1"/>
  <c r="F59" i="1"/>
  <c r="F60" i="1"/>
  <c r="F61" i="1"/>
  <c r="H61" i="1"/>
  <c r="F62" i="1"/>
  <c r="H62" i="1"/>
  <c r="F63" i="1"/>
  <c r="F64" i="1"/>
  <c r="F65" i="1"/>
  <c r="H65" i="1"/>
  <c r="F67" i="1"/>
  <c r="H67" i="1"/>
  <c r="F68" i="1"/>
  <c r="F69" i="1"/>
  <c r="F70" i="1"/>
  <c r="H70" i="1"/>
  <c r="F71" i="1"/>
  <c r="H71" i="1"/>
  <c r="F72" i="1"/>
  <c r="F73" i="1"/>
  <c r="F74" i="1"/>
  <c r="H74" i="1"/>
  <c r="F75" i="1"/>
  <c r="H75" i="1"/>
  <c r="F76" i="1"/>
  <c r="F77" i="1"/>
  <c r="F78" i="1"/>
  <c r="H78" i="1"/>
  <c r="F79" i="1"/>
  <c r="H79" i="1"/>
  <c r="F80" i="1"/>
  <c r="F81" i="1"/>
  <c r="F83" i="1"/>
  <c r="H83" i="1"/>
  <c r="F84" i="1"/>
  <c r="H84" i="1"/>
  <c r="F85" i="1"/>
  <c r="F86" i="1"/>
  <c r="F87" i="1"/>
  <c r="H87" i="1"/>
  <c r="F88" i="1"/>
  <c r="H88" i="1"/>
  <c r="F89" i="1"/>
  <c r="F90" i="1"/>
  <c r="F91" i="1"/>
  <c r="H91" i="1"/>
  <c r="F92" i="1"/>
  <c r="H92" i="1"/>
  <c r="F93" i="1"/>
  <c r="F94" i="1"/>
  <c r="F95" i="1"/>
  <c r="H95" i="1"/>
  <c r="F96" i="1"/>
  <c r="H96" i="1"/>
  <c r="F97" i="1"/>
  <c r="F98" i="1"/>
  <c r="F99" i="1"/>
  <c r="H99" i="1"/>
  <c r="F100" i="1"/>
  <c r="H100" i="1"/>
  <c r="F102" i="1"/>
  <c r="H102" i="1"/>
  <c r="F104" i="1"/>
  <c r="F106" i="1"/>
  <c r="F108" i="1"/>
  <c r="E109" i="1"/>
  <c r="H108" i="1" s="1"/>
  <c r="F109" i="1"/>
  <c r="F110" i="1"/>
  <c r="E111" i="1"/>
  <c r="H110" i="1" s="1"/>
  <c r="F112" i="1"/>
  <c r="E113" i="1"/>
  <c r="H112" i="1" s="1"/>
  <c r="F114" i="1"/>
  <c r="E115" i="1"/>
  <c r="H114" i="1" s="1"/>
  <c r="F115" i="1"/>
  <c r="F116" i="1"/>
  <c r="E117" i="1"/>
  <c r="H116" i="1" s="1"/>
  <c r="F118" i="1"/>
  <c r="E119" i="1"/>
  <c r="H118" i="1" s="1"/>
  <c r="F120" i="1"/>
  <c r="E121" i="1"/>
  <c r="H120" i="1" s="1"/>
  <c r="F121" i="1"/>
  <c r="F122" i="1"/>
  <c r="E123" i="1"/>
  <c r="H122" i="1" s="1"/>
  <c r="F124" i="1"/>
  <c r="E125" i="1"/>
  <c r="H124" i="1" s="1"/>
  <c r="F125" i="1"/>
  <c r="F126" i="1"/>
  <c r="E127" i="1"/>
  <c r="H126" i="1" s="1"/>
  <c r="F128" i="1"/>
  <c r="E129" i="1"/>
  <c r="H128" i="1" s="1"/>
  <c r="F130" i="1"/>
  <c r="E131" i="1"/>
  <c r="H130" i="1" s="1"/>
  <c r="F131" i="1"/>
  <c r="F132" i="1"/>
  <c r="E133" i="1"/>
  <c r="H132" i="1" s="1"/>
  <c r="F135" i="1"/>
  <c r="F136" i="1"/>
  <c r="F137" i="1"/>
  <c r="H137" i="1"/>
  <c r="F138" i="1"/>
  <c r="H138" i="1"/>
  <c r="F139" i="1"/>
  <c r="F140" i="1"/>
  <c r="F141" i="1"/>
  <c r="H141" i="1"/>
  <c r="F142" i="1"/>
  <c r="H142" i="1"/>
  <c r="F143" i="1"/>
  <c r="F144" i="1"/>
  <c r="F145" i="1"/>
  <c r="H145" i="1"/>
  <c r="F146" i="1"/>
  <c r="H146" i="1"/>
  <c r="F147" i="1"/>
  <c r="F148" i="1"/>
  <c r="F149" i="1"/>
  <c r="H149" i="1"/>
  <c r="F150" i="1"/>
  <c r="H150" i="1"/>
  <c r="F151" i="1"/>
  <c r="F152" i="1"/>
  <c r="F153" i="1"/>
  <c r="H153" i="1"/>
  <c r="F154" i="1"/>
  <c r="H154" i="1"/>
  <c r="F155" i="1"/>
  <c r="F156" i="1"/>
  <c r="F158" i="1"/>
  <c r="H158" i="1"/>
  <c r="F161" i="1"/>
  <c r="F162" i="1"/>
  <c r="F164" i="1"/>
  <c r="H164" i="1"/>
  <c r="F165" i="1"/>
  <c r="H165" i="1"/>
  <c r="F167" i="1"/>
  <c r="F168" i="1"/>
  <c r="F170" i="1"/>
  <c r="H170" i="1"/>
  <c r="F171" i="1"/>
  <c r="H171" i="1"/>
  <c r="F172" i="1"/>
  <c r="F173" i="1"/>
  <c r="F174" i="1"/>
  <c r="H174" i="1"/>
  <c r="F175" i="1"/>
  <c r="H175" i="1"/>
  <c r="F176" i="1"/>
  <c r="H177" i="1"/>
  <c r="F177" i="1"/>
  <c r="F179" i="1"/>
  <c r="H179" i="1"/>
  <c r="F180" i="1"/>
  <c r="H180" i="1"/>
  <c r="F181" i="1"/>
  <c r="H181" i="1"/>
  <c r="F182" i="1"/>
  <c r="H182" i="1"/>
  <c r="F183" i="1"/>
  <c r="H183" i="1"/>
  <c r="F184" i="1"/>
  <c r="H184" i="1"/>
  <c r="F129" i="1" l="1"/>
  <c r="F123" i="1"/>
  <c r="F117" i="1"/>
  <c r="F133" i="1"/>
  <c r="F113" i="1"/>
  <c r="F127" i="1"/>
  <c r="F119" i="1"/>
  <c r="F111" i="1"/>
  <c r="F103" i="1"/>
  <c r="E107" i="1"/>
  <c r="E105" i="1"/>
  <c r="H176" i="1"/>
  <c r="H172" i="1"/>
  <c r="H167" i="1"/>
  <c r="H161" i="1"/>
  <c r="H155" i="1"/>
  <c r="H151" i="1"/>
  <c r="H147" i="1"/>
  <c r="H143" i="1"/>
  <c r="H139" i="1"/>
  <c r="H135" i="1"/>
  <c r="H97" i="1"/>
  <c r="H93" i="1"/>
  <c r="H89" i="1"/>
  <c r="H85" i="1"/>
  <c r="H80" i="1"/>
  <c r="H76" i="1"/>
  <c r="H72" i="1"/>
  <c r="H68" i="1"/>
  <c r="H63" i="1"/>
  <c r="H59" i="1"/>
  <c r="H55" i="1"/>
  <c r="H51" i="1"/>
  <c r="H47" i="1"/>
  <c r="H43" i="1"/>
  <c r="H39" i="1"/>
  <c r="H14" i="1"/>
  <c r="H10" i="1"/>
  <c r="H7" i="1"/>
  <c r="H173" i="1"/>
  <c r="H168" i="1"/>
  <c r="H162" i="1"/>
  <c r="H156" i="1"/>
  <c r="H152" i="1"/>
  <c r="H148" i="1"/>
  <c r="H144" i="1"/>
  <c r="H140" i="1"/>
  <c r="H136" i="1"/>
  <c r="H98" i="1"/>
  <c r="H94" i="1"/>
  <c r="H90" i="1"/>
  <c r="H86" i="1"/>
  <c r="H81" i="1"/>
  <c r="H77" i="1"/>
  <c r="H73" i="1"/>
  <c r="H69" i="1"/>
  <c r="H64" i="1"/>
  <c r="H60" i="1"/>
  <c r="H56" i="1"/>
  <c r="H52" i="1"/>
  <c r="H48" i="1"/>
  <c r="H44" i="1"/>
  <c r="H40" i="1"/>
  <c r="H31" i="1"/>
  <c r="H15" i="1"/>
  <c r="H11" i="1"/>
  <c r="H104" i="1" l="1"/>
  <c r="F105" i="1"/>
  <c r="F107" i="1"/>
  <c r="H106" i="1"/>
</calcChain>
</file>

<file path=xl/sharedStrings.xml><?xml version="1.0" encoding="utf-8"?>
<sst xmlns="http://schemas.openxmlformats.org/spreadsheetml/2006/main" count="379" uniqueCount="191">
  <si>
    <t>процедура</t>
  </si>
  <si>
    <t>Внутрикожная инъекция</t>
  </si>
  <si>
    <t>Внутривенное струйное введение лекарственных средств</t>
  </si>
  <si>
    <t>Подкожная инъекция</t>
  </si>
  <si>
    <t>Внутривенное введение р-ра лекарственн. ср-ва объемом 400 мл.</t>
  </si>
  <si>
    <t>Внутривенное введение раствора лекарственного средства объемом 200 мл.</t>
  </si>
  <si>
    <t>Внутримышечная инъекция</t>
  </si>
  <si>
    <t>Манипуляции общего назначения:</t>
  </si>
  <si>
    <t>исследов.</t>
  </si>
  <si>
    <t>Рентгенография костей таза</t>
  </si>
  <si>
    <t>Функциональное исследование позвоночника</t>
  </si>
  <si>
    <t>Рентгенография ребер</t>
  </si>
  <si>
    <t>Рентгенография ключицы</t>
  </si>
  <si>
    <t>Рентгенография костей носа</t>
  </si>
  <si>
    <t>Рентгенография придаточных пазух носа</t>
  </si>
  <si>
    <t>в двух проекциях</t>
  </si>
  <si>
    <t>в одной проекции</t>
  </si>
  <si>
    <t>Рентгенография черепа:</t>
  </si>
  <si>
    <t>в одной проекциях</t>
  </si>
  <si>
    <t>Рентгенография периферических отделов скелета:</t>
  </si>
  <si>
    <t xml:space="preserve">Рентгенография отдела позвоночника: </t>
  </si>
  <si>
    <t>Рентгенография (обзорная) органов грудной полости:</t>
  </si>
  <si>
    <t>Рентгенологические исследования:</t>
  </si>
  <si>
    <t>процедура на 1 человека</t>
  </si>
  <si>
    <t>Лечебная физкультура для терапевтических пациентов в период выздоровления или при хроническом течении заболевания: при малогрупповом методе занятий (до 5 чел.)</t>
  </si>
  <si>
    <t>Лечебная физкультура:</t>
  </si>
  <si>
    <t>Парафиновые, озокеритовые аппликации</t>
  </si>
  <si>
    <t>Лекарственные ванны, смешанные ванны (настойка валерианы)</t>
  </si>
  <si>
    <t>Лекарственные ванны, смешанные ванны (хвойный экстракт)</t>
  </si>
  <si>
    <t>Ванны жемчужные (настойка валерианы)</t>
  </si>
  <si>
    <t>Ванны жемчужные (хвойный экстракт)</t>
  </si>
  <si>
    <t>Ванны жемчужные</t>
  </si>
  <si>
    <t>Ванны вихревые, вибрационные (для нижних конечностей)</t>
  </si>
  <si>
    <t>Подводный душ-массаж</t>
  </si>
  <si>
    <t>Механический аппаратный массаж на массажной кушетке с локальной термотерапией</t>
  </si>
  <si>
    <t>Ультрафонофорез</t>
  </si>
  <si>
    <t>Ультразвуковая терапия</t>
  </si>
  <si>
    <t>Надвенное лазерное облучение, магнитолазерное облучение</t>
  </si>
  <si>
    <t>Лазеротерапия, магнитолазеротерапия чрескожная</t>
  </si>
  <si>
    <t>Видимое, ифракрасное облучение общее, местное (лежа)</t>
  </si>
  <si>
    <t>Видимое, ифракрасное облучение общее, местное (сидя)</t>
  </si>
  <si>
    <t>Ультрафиолетовое облучение местное</t>
  </si>
  <si>
    <t>Магнитотерапия местная</t>
  </si>
  <si>
    <t>Ультравысокочастотная терапия</t>
  </si>
  <si>
    <t>Дарсонвализация местная</t>
  </si>
  <si>
    <t>Амплипульстерапия</t>
  </si>
  <si>
    <t>Электростимуляция нервно-мышечных структур в области туловища, конечностей</t>
  </si>
  <si>
    <t>Электрофорез постоянным, импульсными токами</t>
  </si>
  <si>
    <t>Физиотерапия:</t>
  </si>
  <si>
    <t>подгот. этап</t>
  </si>
  <si>
    <t>Подготовка к проведению процедуры массажа</t>
  </si>
  <si>
    <r>
      <rPr>
        <u/>
        <sz val="15"/>
        <color indexed="8"/>
        <rFont val="Times New Roman"/>
        <family val="1"/>
        <charset val="204"/>
      </rPr>
      <t>16.</t>
    </r>
    <r>
      <rPr>
        <sz val="15"/>
        <color indexed="8"/>
        <rFont val="Times New Roman"/>
        <family val="1"/>
        <charset val="204"/>
      </rPr>
      <t xml:space="preserve"> Массаж шеи</t>
    </r>
  </si>
  <si>
    <r>
      <rPr>
        <u/>
        <sz val="15"/>
        <color indexed="8"/>
        <rFont val="Times New Roman"/>
        <family val="1"/>
        <charset val="204"/>
      </rPr>
      <t>15.</t>
    </r>
    <r>
      <rPr>
        <sz val="15"/>
        <color indexed="8"/>
        <rFont val="Times New Roman"/>
        <family val="1"/>
        <charset val="204"/>
      </rPr>
      <t xml:space="preserve"> Массаж лица (лобной, окологлазничной, верхне и нижнечелюстной области)</t>
    </r>
  </si>
  <si>
    <r>
      <rPr>
        <u/>
        <sz val="15"/>
        <color indexed="8"/>
        <rFont val="Times New Roman"/>
        <family val="1"/>
        <charset val="204"/>
      </rPr>
      <t>14.</t>
    </r>
    <r>
      <rPr>
        <sz val="15"/>
        <color indexed="8"/>
        <rFont val="Times New Roman"/>
        <family val="1"/>
        <charset val="204"/>
      </rPr>
      <t xml:space="preserve"> Массаж головы (лобно-височной и затылочно-теменной области)</t>
    </r>
  </si>
  <si>
    <r>
      <rPr>
        <u/>
        <sz val="15"/>
        <rFont val="Times New Roman"/>
        <family val="1"/>
        <charset val="204"/>
      </rPr>
      <t>13.</t>
    </r>
    <r>
      <rPr>
        <sz val="15"/>
        <rFont val="Times New Roman"/>
        <family val="1"/>
        <charset val="204"/>
      </rPr>
      <t xml:space="preserve"> Массаж стопы и голени</t>
    </r>
  </si>
  <si>
    <r>
      <rPr>
        <u/>
        <sz val="15"/>
        <rFont val="Times New Roman"/>
        <family val="1"/>
        <charset val="204"/>
      </rPr>
      <t>12.</t>
    </r>
    <r>
      <rPr>
        <sz val="15"/>
        <rFont val="Times New Roman"/>
        <family val="1"/>
        <charset val="204"/>
      </rPr>
      <t xml:space="preserve"> Массаж тазобедренного сустава (верхней трети бедра, области тазобедренного сустава и ягодичной области одноименной стороны)</t>
    </r>
  </si>
  <si>
    <r>
      <rPr>
        <u/>
        <sz val="15"/>
        <rFont val="Times New Roman"/>
        <family val="1"/>
        <charset val="204"/>
      </rPr>
      <t>11.</t>
    </r>
    <r>
      <rPr>
        <sz val="15"/>
        <rFont val="Times New Roman"/>
        <family val="1"/>
        <charset val="204"/>
      </rPr>
      <t xml:space="preserve"> Массаж нижней конечности и поясницы (области стопы, голени, бедра, ягодичной и пояснично-крестцовой области)</t>
    </r>
  </si>
  <si>
    <r>
      <rPr>
        <u/>
        <sz val="15"/>
        <rFont val="Times New Roman"/>
        <family val="1"/>
        <charset val="204"/>
      </rPr>
      <t>10.</t>
    </r>
    <r>
      <rPr>
        <sz val="15"/>
        <rFont val="Times New Roman"/>
        <family val="1"/>
        <charset val="204"/>
      </rPr>
      <t xml:space="preserve"> Массаж нижней конечности</t>
    </r>
  </si>
  <si>
    <r>
      <rPr>
        <u/>
        <sz val="15"/>
        <rFont val="Times New Roman"/>
        <family val="1"/>
        <charset val="204"/>
      </rPr>
      <t>9.</t>
    </r>
    <r>
      <rPr>
        <sz val="15"/>
        <rFont val="Times New Roman"/>
        <family val="1"/>
        <charset val="204"/>
      </rPr>
      <t xml:space="preserve"> Массаж области позвоночника (области задней поверхности шеи, спины и пояснично-крестцовой области от левой до правой задней аксиллярной линии)</t>
    </r>
  </si>
  <si>
    <r>
      <rPr>
        <u/>
        <sz val="15"/>
        <rFont val="Times New Roman"/>
        <family val="1"/>
        <charset val="204"/>
      </rPr>
      <t>8.</t>
    </r>
    <r>
      <rPr>
        <sz val="15"/>
        <rFont val="Times New Roman"/>
        <family val="1"/>
        <charset val="204"/>
      </rPr>
      <t xml:space="preserve"> Массаж шейно-грудного отдела позвоночника (области задней поверхности шеи и области спины до первого поясничного позвонка и от левой до правой задней и аксиллярной линии)</t>
    </r>
  </si>
  <si>
    <r>
      <rPr>
        <u/>
        <sz val="15"/>
        <rFont val="Times New Roman"/>
        <family val="1"/>
        <charset val="204"/>
      </rPr>
      <t>7.</t>
    </r>
    <r>
      <rPr>
        <sz val="15"/>
        <rFont val="Times New Roman"/>
        <family val="1"/>
        <charset val="204"/>
      </rPr>
      <t xml:space="preserve"> Массаж пояснично-крестцовой области (от 1-го поясничного позвонка до нижних ягодичных складок)</t>
    </r>
  </si>
  <si>
    <r>
      <rPr>
        <u/>
        <sz val="15"/>
        <rFont val="Times New Roman"/>
        <family val="1"/>
        <charset val="204"/>
      </rPr>
      <t>6.</t>
    </r>
    <r>
      <rPr>
        <sz val="15"/>
        <rFont val="Times New Roman"/>
        <family val="1"/>
        <charset val="204"/>
      </rPr>
      <t xml:space="preserve"> Массаж спины (от 7-го шейного до 1-го поясничного позвонка и от левой до правой средней аксиллярной линии)</t>
    </r>
  </si>
  <si>
    <r>
      <rPr>
        <u/>
        <sz val="15"/>
        <rFont val="Times New Roman"/>
        <family val="1"/>
        <charset val="204"/>
      </rPr>
      <t>5.</t>
    </r>
    <r>
      <rPr>
        <sz val="15"/>
        <rFont val="Times New Roman"/>
        <family val="1"/>
        <charset val="204"/>
      </rPr>
      <t xml:space="preserve"> Массаж области грудной клетки (области передней поверхности грудной клетки от передних границ надплечий до реберных дуг и области спины от 7-го до 1-го поясничного позвонка)</t>
    </r>
  </si>
  <si>
    <r>
      <rPr>
        <u/>
        <sz val="15"/>
        <rFont val="Times New Roman"/>
        <family val="1"/>
        <charset val="204"/>
      </rPr>
      <t>4.</t>
    </r>
    <r>
      <rPr>
        <sz val="15"/>
        <rFont val="Times New Roman"/>
        <family val="1"/>
        <charset val="204"/>
      </rPr>
      <t xml:space="preserve"> Массаж кисти и предплечья</t>
    </r>
  </si>
  <si>
    <r>
      <rPr>
        <u/>
        <sz val="15"/>
        <rFont val="Times New Roman"/>
        <family val="1"/>
        <charset val="204"/>
      </rPr>
      <t>3.</t>
    </r>
    <r>
      <rPr>
        <sz val="15"/>
        <rFont val="Times New Roman"/>
        <family val="1"/>
        <charset val="204"/>
      </rPr>
      <t xml:space="preserve"> Массаж плечевого сустава (верхней трети плеча, области плечевого сустава и надплечья одноименной стороны)</t>
    </r>
  </si>
  <si>
    <r>
      <rPr>
        <u/>
        <sz val="15"/>
        <rFont val="Times New Roman"/>
        <family val="1"/>
        <charset val="204"/>
      </rPr>
      <t>2.</t>
    </r>
    <r>
      <rPr>
        <sz val="15"/>
        <rFont val="Times New Roman"/>
        <family val="1"/>
        <charset val="204"/>
      </rPr>
      <t xml:space="preserve"> Массаж верхней конечности</t>
    </r>
  </si>
  <si>
    <r>
      <rPr>
        <u/>
        <sz val="15"/>
        <rFont val="Times New Roman"/>
        <family val="1"/>
        <charset val="204"/>
      </rPr>
      <t>1.</t>
    </r>
    <r>
      <rPr>
        <sz val="15"/>
        <rFont val="Times New Roman"/>
        <family val="1"/>
        <charset val="204"/>
      </rPr>
      <t xml:space="preserve"> Массаж воротниковой зоны (задней поверхности шеи, до уровня 4 грудного позвонка, предней поверхности грудной клетки до 2 ребра)</t>
    </r>
  </si>
  <si>
    <t>Массаж:</t>
  </si>
  <si>
    <t>Исследование крови на ВИЧ (экспресс-метод)</t>
  </si>
  <si>
    <t>Исследование крови на хеликобактериоз (экспрес-метод)</t>
  </si>
  <si>
    <t>Общий холестерин</t>
  </si>
  <si>
    <t>Исследование сока предстательной железы</t>
  </si>
  <si>
    <t>Исследование отделяемого мочеполовых органов</t>
  </si>
  <si>
    <t>Исследование кала на цисты лямблии</t>
  </si>
  <si>
    <t>Исследование кала на криптоспоридии</t>
  </si>
  <si>
    <t>Исследование соскоба на энтеробиоз</t>
  </si>
  <si>
    <t>Исследование кала на обнаружение яиц гельминтов / онкосферы тенеид / геминолепидоз</t>
  </si>
  <si>
    <t>Исследование кала на простейшие</t>
  </si>
  <si>
    <t>Общий анализ мочи с патологией</t>
  </si>
  <si>
    <t>Общий анализ мочи</t>
  </si>
  <si>
    <t>Определение крови на малярийные паразиты</t>
  </si>
  <si>
    <t>Анализ крови на глюкозу</t>
  </si>
  <si>
    <t>Общий анализ крови (Hb, α, СОЭ + α- ф-ла + Rt)</t>
  </si>
  <si>
    <t>Общий ан-з крови (Hb, α, СОЭ + α-формула) с патологическими изменениями</t>
  </si>
  <si>
    <t>Общий анализ крови (Hb, α, СОЭ + α-формула)</t>
  </si>
  <si>
    <t>Общий анализ крови (Hb, α, СОЭ)</t>
  </si>
  <si>
    <t>КДЛ</t>
  </si>
  <si>
    <t>регистрация кривой поток-объем форсиованного выдоха</t>
  </si>
  <si>
    <t>пневмотахометрия</t>
  </si>
  <si>
    <t>проведение функциональной пробы при исследовании функции внешнего дыхания (за одну пробу)</t>
  </si>
  <si>
    <t>исследование функции внешнего дыхания без функциональных проб</t>
  </si>
  <si>
    <t>электрокардиографическое исследование с дозированной физической нагрузкой (тредмил-тест)</t>
  </si>
  <si>
    <t>электрокардиографическое исследование с непрерывной суточной регистрацией электрокардиограммы в период свободной активности пациента (холтеровское мониторирование) стандартное с дополнительными функциями</t>
  </si>
  <si>
    <t>электрокардиографическое исследование с непрерывной суточной регистрацией электрокардиограммы в период свободной активности пациента (холтеровское мониторирование) стандартное</t>
  </si>
  <si>
    <t>ЭКГ в дополнительных отведениях</t>
  </si>
  <si>
    <t>ЭКГ в 12-ти отведениях с функциональными пробами (за одну пробу)</t>
  </si>
  <si>
    <t>ЭКГ в 12-ти отведениях без функциональных проб</t>
  </si>
  <si>
    <t>динамометрия</t>
  </si>
  <si>
    <t>вращательная проба</t>
  </si>
  <si>
    <t>аудиометрия</t>
  </si>
  <si>
    <t>вибрационная чувствительность</t>
  </si>
  <si>
    <t>холодовая проба</t>
  </si>
  <si>
    <t>Функциональная диагностика:</t>
  </si>
  <si>
    <t>Дуплексное скаеирование сосудов с цветным и энергетическим допплером одного артериального или одного венозного бассейна ( брахиоцефальных сосудов или сосудов верхних или нижних конечностей)</t>
  </si>
  <si>
    <t>эхокардиография (М + В режим + доплер + цветное картирование + тканевая допплерография)</t>
  </si>
  <si>
    <t>эхокардиография (М + В режим + доплер + цветное картирование)</t>
  </si>
  <si>
    <t>лимфатические узлы (одна область с обеих сторон)</t>
  </si>
  <si>
    <t>мягкие ткани</t>
  </si>
  <si>
    <t>молочные железы с лимфатическими поверхностными узлами</t>
  </si>
  <si>
    <t>щитовидная железа с лимфатическими поверхностными узлами</t>
  </si>
  <si>
    <t>органы брюшной полости и почки (печень и желчный пузырь без определения функции, поджелудочная железа, селезенка, почки и надпочечники, кишечник без заполнения жидкостью)</t>
  </si>
  <si>
    <t>плод в I триместре до 11 недель беременности</t>
  </si>
  <si>
    <t>матка и придатки (трансвагинально)</t>
  </si>
  <si>
    <t>матка и придатки с мочевым пузырем (трансабдоминально)</t>
  </si>
  <si>
    <t>предстательная железа (трансректально)</t>
  </si>
  <si>
    <t>предстательная железа с мочевым пузырем и определением остаточной мочи</t>
  </si>
  <si>
    <t>почки, надпочечники и мочевой пузырь с определением остаточной мочи</t>
  </si>
  <si>
    <t>почки, надпочечники и мочевой пузырь</t>
  </si>
  <si>
    <t>мочевой пузырь с определением остаточной мочи</t>
  </si>
  <si>
    <t>мочевой пузырь</t>
  </si>
  <si>
    <t>почки и надпочечники</t>
  </si>
  <si>
    <t>селезенка</t>
  </si>
  <si>
    <t>поджелудочная железа с контрастированием</t>
  </si>
  <si>
    <t>поджелудочная железа</t>
  </si>
  <si>
    <t>печень, желчный пузырь с определением функции</t>
  </si>
  <si>
    <t>печень, желчный пузырь без определения функции</t>
  </si>
  <si>
    <t>Ультразвуковая диагностика:</t>
  </si>
  <si>
    <t>анализ</t>
  </si>
  <si>
    <t>Анализ флюорограммы врачом</t>
  </si>
  <si>
    <t>Флюорография в двух проекциях</t>
  </si>
  <si>
    <t>Флюорография в одной проекции</t>
  </si>
  <si>
    <t>консульт.</t>
  </si>
  <si>
    <t>врач-акушер-гинеколог</t>
  </si>
  <si>
    <t>терапевтического профиля</t>
  </si>
  <si>
    <t xml:space="preserve">    - врача-специалиста высшей квалификационной категории  </t>
  </si>
  <si>
    <t>хирургического профиля</t>
  </si>
  <si>
    <t xml:space="preserve">    - врача-специалиста первой квалификационной категории  </t>
  </si>
  <si>
    <t xml:space="preserve">    - врача-специалиста второй квалификационной категории  </t>
  </si>
  <si>
    <t>Консультации врачей-специалистов:</t>
  </si>
  <si>
    <t>услуга</t>
  </si>
  <si>
    <t>Вынесение врачом-специалистом заключительного экспертного решения</t>
  </si>
  <si>
    <t>осмотр</t>
  </si>
  <si>
    <t xml:space="preserve">    - врачом-урологом</t>
  </si>
  <si>
    <t xml:space="preserve">    - врачом-акушером-гинекологом</t>
  </si>
  <si>
    <t xml:space="preserve">    - врачом-хирургом</t>
  </si>
  <si>
    <t xml:space="preserve">    - врачом-оториноларингологом</t>
  </si>
  <si>
    <t xml:space="preserve">    - врачом-офтальмологом</t>
  </si>
  <si>
    <t xml:space="preserve">    - врачом-неврологом</t>
  </si>
  <si>
    <t xml:space="preserve">    - врачом-терапевтом</t>
  </si>
  <si>
    <t>Осмотры специалистами (все виды профосмотров):</t>
  </si>
  <si>
    <t>операция</t>
  </si>
  <si>
    <t>Удаление внутриматочного средства контрацепции</t>
  </si>
  <si>
    <t>Введение внутриматочного средства контрацепции</t>
  </si>
  <si>
    <t>Кольпоскопия расширенная с цитологией</t>
  </si>
  <si>
    <t>манипул.</t>
  </si>
  <si>
    <t xml:space="preserve">Забор мазка на исследование </t>
  </si>
  <si>
    <t>Удаление серной пробки</t>
  </si>
  <si>
    <t xml:space="preserve">Промывание наружного слухового прохода </t>
  </si>
  <si>
    <t>Осмотр глазного дна с фундус-линзой</t>
  </si>
  <si>
    <t>Пневмотонометрия</t>
  </si>
  <si>
    <t>Исследование полей зрения (периметрия)</t>
  </si>
  <si>
    <t>Проведение процедуры вакцинации (вакцина, материалы и медикаменты оплачиваются дополнительно)</t>
  </si>
  <si>
    <t>Электрорадиокоагуляция доброкачественных новообразований кожи до 0,5см. С помощью аппарата радиоволновой хирургии "Сургитрон"</t>
  </si>
  <si>
    <t>с НДС</t>
  </si>
  <si>
    <t>НДС</t>
  </si>
  <si>
    <t>без  НДС</t>
  </si>
  <si>
    <t>Стоимость услуги, руб.</t>
  </si>
  <si>
    <t>Мате-риалы и меди-камен-ты, руб.</t>
  </si>
  <si>
    <t xml:space="preserve">Тариф, руб. </t>
  </si>
  <si>
    <t>Единица измере-ния</t>
  </si>
  <si>
    <t>Наименование обследования</t>
  </si>
  <si>
    <t xml:space="preserve">     СТОИМОСТЬ ПЛАТНЫХ МЕДИЦИНСКИХ УСЛУГ ДЛЯ    ИНОСТРАННЫХ     ГРАЖДАН</t>
  </si>
  <si>
    <t>Рентгеновская компьютерная томография</t>
  </si>
  <si>
    <r>
      <t xml:space="preserve">Комплексная рентгеновская компьютерная томография </t>
    </r>
    <r>
      <rPr>
        <b/>
        <u/>
        <sz val="14"/>
        <color theme="1"/>
        <rFont val="Times New Roman"/>
        <family val="1"/>
        <charset val="204"/>
      </rPr>
      <t>головного мозга</t>
    </r>
    <r>
      <rPr>
        <sz val="14"/>
        <color theme="1"/>
        <rFont val="Times New Roman"/>
        <family val="1"/>
        <charset val="204"/>
      </rPr>
      <t xml:space="preserve"> без контрастного усиления со специальными методами обработки</t>
    </r>
  </si>
  <si>
    <t>исслед.</t>
  </si>
  <si>
    <r>
      <t xml:space="preserve">Рентгеновская компьютерная томография </t>
    </r>
    <r>
      <rPr>
        <b/>
        <u/>
        <sz val="14"/>
        <color theme="1"/>
        <rFont val="Times New Roman"/>
        <family val="1"/>
        <charset val="204"/>
      </rPr>
      <t>лицевого черепа</t>
    </r>
    <r>
      <rPr>
        <sz val="14"/>
        <color theme="1"/>
        <rFont val="Times New Roman"/>
        <family val="1"/>
        <charset val="204"/>
      </rPr>
      <t xml:space="preserve"> без контрастного усиления со специальными методами обработки</t>
    </r>
  </si>
  <si>
    <r>
      <t xml:space="preserve">Комплексная рентгеновская компьютерная томография </t>
    </r>
    <r>
      <rPr>
        <b/>
        <u/>
        <sz val="14"/>
        <color theme="1"/>
        <rFont val="Times New Roman"/>
        <family val="1"/>
        <charset val="204"/>
      </rPr>
      <t>шеи</t>
    </r>
    <r>
      <rPr>
        <sz val="14"/>
        <color theme="1"/>
        <rFont val="Times New Roman"/>
        <family val="1"/>
        <charset val="204"/>
      </rPr>
      <t xml:space="preserve"> без контрастного усиления со специальными методами обработки</t>
    </r>
  </si>
  <si>
    <r>
      <t xml:space="preserve">Комплексная рентгеновская компьютерная томография </t>
    </r>
    <r>
      <rPr>
        <b/>
        <u/>
        <sz val="14"/>
        <color theme="1"/>
        <rFont val="Times New Roman"/>
        <family val="1"/>
        <charset val="204"/>
      </rPr>
      <t>грудной полости</t>
    </r>
    <r>
      <rPr>
        <sz val="14"/>
        <color theme="1"/>
        <rFont val="Times New Roman"/>
        <family val="1"/>
        <charset val="204"/>
      </rPr>
      <t xml:space="preserve"> без контрастного усиления со специальными методами обработки</t>
    </r>
  </si>
  <si>
    <r>
      <t xml:space="preserve">Рентгеновская компьютерная томография </t>
    </r>
    <r>
      <rPr>
        <b/>
        <u/>
        <sz val="14"/>
        <color theme="1"/>
        <rFont val="Times New Roman"/>
        <family val="1"/>
        <charset val="204"/>
      </rPr>
      <t>костей и суставов</t>
    </r>
    <r>
      <rPr>
        <sz val="14"/>
        <color theme="1"/>
        <rFont val="Times New Roman"/>
        <family val="1"/>
        <charset val="204"/>
      </rPr>
      <t xml:space="preserve"> без контрастного усиления со специальными методами обработки</t>
    </r>
  </si>
  <si>
    <r>
      <t xml:space="preserve">Комплексная рентгеновская компьютерная томография </t>
    </r>
    <r>
      <rPr>
        <b/>
        <u/>
        <sz val="14"/>
        <color theme="1"/>
        <rFont val="Times New Roman"/>
        <family val="1"/>
        <charset val="204"/>
      </rPr>
      <t>брюшной полости</t>
    </r>
    <r>
      <rPr>
        <sz val="14"/>
        <color theme="1"/>
        <rFont val="Times New Roman"/>
        <family val="1"/>
        <charset val="204"/>
      </rPr>
      <t xml:space="preserve"> без контрастного усиления со специальными методами обработки</t>
    </r>
  </si>
  <si>
    <r>
      <t xml:space="preserve">Комплексная рентгеновская компьютерная томография </t>
    </r>
    <r>
      <rPr>
        <b/>
        <u/>
        <sz val="14"/>
        <rFont val="Times New Roman"/>
        <family val="1"/>
        <charset val="204"/>
      </rPr>
      <t>брюшной полости с малым тазом</t>
    </r>
    <r>
      <rPr>
        <sz val="14"/>
        <rFont val="Times New Roman"/>
        <family val="1"/>
        <charset val="204"/>
      </rPr>
      <t xml:space="preserve"> без контрастного усиления со специальными методами обработки</t>
    </r>
  </si>
  <si>
    <r>
      <t xml:space="preserve">Комплексная рентгеновская компьютерная томография </t>
    </r>
    <r>
      <rPr>
        <b/>
        <u/>
        <sz val="14"/>
        <rFont val="Times New Roman"/>
        <family val="1"/>
        <charset val="204"/>
      </rPr>
      <t>таза</t>
    </r>
    <r>
      <rPr>
        <sz val="14"/>
        <rFont val="Times New Roman"/>
        <family val="1"/>
        <charset val="204"/>
      </rPr>
      <t xml:space="preserve"> без контрастного усиления со специальными методами обработки</t>
    </r>
  </si>
  <si>
    <r>
      <t xml:space="preserve">Комплексная рентгеновская компьютерная томография </t>
    </r>
    <r>
      <rPr>
        <b/>
        <u/>
        <sz val="14"/>
        <color theme="1"/>
        <rFont val="Times New Roman"/>
        <family val="1"/>
        <charset val="204"/>
      </rPr>
      <t>отдела позвоночника</t>
    </r>
    <r>
      <rPr>
        <sz val="14"/>
        <color theme="1"/>
        <rFont val="Times New Roman"/>
        <family val="1"/>
        <charset val="204"/>
      </rPr>
      <t xml:space="preserve"> без контрастного усиления со специальными методами обработки</t>
    </r>
  </si>
  <si>
    <r>
      <t xml:space="preserve">Рентгеновская компьютерная томография </t>
    </r>
    <r>
      <rPr>
        <b/>
        <u/>
        <sz val="14"/>
        <color theme="1"/>
        <rFont val="Times New Roman"/>
        <family val="1"/>
        <charset val="204"/>
      </rPr>
      <t>костей и суставов (кроме тазобедренных)</t>
    </r>
    <r>
      <rPr>
        <sz val="14"/>
        <color theme="1"/>
        <rFont val="Times New Roman"/>
        <family val="1"/>
        <charset val="204"/>
      </rPr>
      <t xml:space="preserve"> без контрастного усиления со специальными методами обработки</t>
    </r>
  </si>
  <si>
    <r>
      <t xml:space="preserve">Рентгеновская компьютерная томография </t>
    </r>
    <r>
      <rPr>
        <b/>
        <u/>
        <sz val="14"/>
        <rFont val="Times New Roman"/>
        <family val="1"/>
        <charset val="204"/>
      </rPr>
      <t>тазобедренных суставов</t>
    </r>
    <r>
      <rPr>
        <sz val="14"/>
        <rFont val="Times New Roman"/>
        <family val="1"/>
        <charset val="204"/>
      </rPr>
      <t xml:space="preserve"> без контрастного усиления со специальными методами обработки</t>
    </r>
  </si>
  <si>
    <r>
      <t xml:space="preserve">Рентгеновская компьютерная томография </t>
    </r>
    <r>
      <rPr>
        <b/>
        <u/>
        <sz val="14"/>
        <color theme="1"/>
        <rFont val="Times New Roman"/>
        <family val="1"/>
        <charset val="204"/>
      </rPr>
      <t>сегмента позвоночника</t>
    </r>
    <r>
      <rPr>
        <sz val="14"/>
        <color theme="1"/>
        <rFont val="Times New Roman"/>
        <family val="1"/>
        <charset val="204"/>
      </rPr>
      <t xml:space="preserve"> без контрастного усиления со специальными методами обработки</t>
    </r>
  </si>
  <si>
    <t>Специальные методы обработки изображений:</t>
  </si>
  <si>
    <t>подсчет объема</t>
  </si>
  <si>
    <t>сравнение КТ исследований в динамике</t>
  </si>
  <si>
    <t>особо трудоемкие программы одновременного количественного определения и реконструкции (восст. частичн. объема, динамич. оценка объема, подсчет кол-ва и объема множеств. патологических фокусов)</t>
  </si>
  <si>
    <t>Утверждено приказами от 07.04.2016 №193, от 26.02.2021 №78, от 03.03.2021 №88; от 10.06.2021 №233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</si>
</sst>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5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u/>
      <sz val="15"/>
      <color indexed="8"/>
      <name val="Times New Roman"/>
      <family val="1"/>
      <charset val="204"/>
    </font>
    <font>
      <u/>
      <sz val="15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5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0" borderId="0" xfId="1" applyFont="1" applyFill="1"/>
    <xf numFmtId="2" fontId="4" fillId="0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left" vertical="center" wrapText="1"/>
    </xf>
    <xf numFmtId="2" fontId="3" fillId="0" borderId="1" xfId="1" applyNumberFormat="1" applyFont="1" applyFill="1" applyBorder="1" applyAlignment="1">
      <alignment horizontal="center" vertical="top"/>
    </xf>
    <xf numFmtId="0" fontId="3" fillId="0" borderId="1" xfId="1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top"/>
    </xf>
    <xf numFmtId="2" fontId="4" fillId="0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3" fillId="0" borderId="1" xfId="1" applyFont="1" applyFill="1" applyBorder="1" applyAlignment="1">
      <alignment wrapText="1"/>
    </xf>
    <xf numFmtId="0" fontId="12" fillId="0" borderId="0" xfId="1" applyFont="1"/>
    <xf numFmtId="0" fontId="12" fillId="0" borderId="0" xfId="1" applyFont="1" applyFill="1"/>
    <xf numFmtId="0" fontId="3" fillId="0" borderId="1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top" wrapText="1"/>
    </xf>
    <xf numFmtId="0" fontId="12" fillId="0" borderId="0" xfId="1" applyFont="1" applyBorder="1"/>
    <xf numFmtId="0" fontId="3" fillId="0" borderId="0" xfId="1" applyFont="1" applyBorder="1"/>
    <xf numFmtId="0" fontId="4" fillId="0" borderId="0" xfId="1" applyFont="1" applyBorder="1"/>
    <xf numFmtId="0" fontId="4" fillId="0" borderId="0" xfId="1" applyFont="1" applyBorder="1" applyAlignment="1">
      <alignment vertical="center"/>
    </xf>
    <xf numFmtId="0" fontId="4" fillId="0" borderId="0" xfId="1" applyFont="1" applyFill="1" applyAlignment="1">
      <alignment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3" fillId="0" borderId="1" xfId="1" applyFont="1" applyFill="1" applyBorder="1"/>
    <xf numFmtId="2" fontId="1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3" fillId="0" borderId="1" xfId="1" applyFont="1" applyBorder="1"/>
    <xf numFmtId="0" fontId="1" fillId="0" borderId="0" xfId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Alignment="1">
      <alignment vertical="center"/>
    </xf>
    <xf numFmtId="0" fontId="3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wrapText="1"/>
    </xf>
    <xf numFmtId="0" fontId="3" fillId="0" borderId="0" xfId="1" applyFont="1" applyAlignment="1"/>
    <xf numFmtId="0" fontId="3" fillId="0" borderId="6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3" fillId="0" borderId="5" xfId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18" fillId="0" borderId="1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M258"/>
  <sheetViews>
    <sheetView tabSelected="1" zoomScale="90" zoomScaleNormal="90" workbookViewId="0">
      <selection activeCell="K6" sqref="K6"/>
    </sheetView>
  </sheetViews>
  <sheetFormatPr defaultRowHeight="12.75" x14ac:dyDescent="0.2"/>
  <cols>
    <col min="1" max="1" width="55.7109375" style="1" customWidth="1"/>
    <col min="2" max="2" width="14" style="1" customWidth="1"/>
    <col min="3" max="3" width="10" style="1" customWidth="1"/>
    <col min="4" max="4" width="8.42578125" style="1" customWidth="1"/>
    <col min="5" max="5" width="9.7109375" style="1" customWidth="1"/>
    <col min="6" max="6" width="9.42578125" style="1" hidden="1" customWidth="1"/>
    <col min="7" max="7" width="6.7109375" style="1" hidden="1" customWidth="1"/>
    <col min="8" max="8" width="16.85546875" style="1" customWidth="1"/>
    <col min="9" max="235" width="8.85546875" style="1"/>
    <col min="236" max="236" width="48.85546875" style="1" customWidth="1"/>
    <col min="237" max="237" width="12.5703125" style="1" customWidth="1"/>
    <col min="238" max="238" width="0" style="1" hidden="1" customWidth="1"/>
    <col min="239" max="239" width="8.5703125" style="1" customWidth="1"/>
    <col min="240" max="240" width="0" style="1" hidden="1" customWidth="1"/>
    <col min="241" max="241" width="8.28515625" style="1" customWidth="1"/>
    <col min="242" max="242" width="0" style="1" hidden="1" customWidth="1"/>
    <col min="243" max="243" width="13" style="1" customWidth="1"/>
    <col min="244" max="244" width="0" style="1" hidden="1" customWidth="1"/>
    <col min="245" max="245" width="12.85546875" style="1" customWidth="1"/>
    <col min="246" max="246" width="6" style="1" customWidth="1"/>
    <col min="247" max="247" width="9.5703125" style="1" bestFit="1" customWidth="1"/>
    <col min="248" max="491" width="8.85546875" style="1"/>
    <col min="492" max="492" width="48.85546875" style="1" customWidth="1"/>
    <col min="493" max="493" width="12.5703125" style="1" customWidth="1"/>
    <col min="494" max="494" width="0" style="1" hidden="1" customWidth="1"/>
    <col min="495" max="495" width="8.5703125" style="1" customWidth="1"/>
    <col min="496" max="496" width="0" style="1" hidden="1" customWidth="1"/>
    <col min="497" max="497" width="8.28515625" style="1" customWidth="1"/>
    <col min="498" max="498" width="0" style="1" hidden="1" customWidth="1"/>
    <col min="499" max="499" width="13" style="1" customWidth="1"/>
    <col min="500" max="500" width="0" style="1" hidden="1" customWidth="1"/>
    <col min="501" max="501" width="12.85546875" style="1" customWidth="1"/>
    <col min="502" max="502" width="6" style="1" customWidth="1"/>
    <col min="503" max="503" width="9.5703125" style="1" bestFit="1" customWidth="1"/>
    <col min="504" max="747" width="8.85546875" style="1"/>
    <col min="748" max="748" width="48.85546875" style="1" customWidth="1"/>
    <col min="749" max="749" width="12.5703125" style="1" customWidth="1"/>
    <col min="750" max="750" width="0" style="1" hidden="1" customWidth="1"/>
    <col min="751" max="751" width="8.5703125" style="1" customWidth="1"/>
    <col min="752" max="752" width="0" style="1" hidden="1" customWidth="1"/>
    <col min="753" max="753" width="8.28515625" style="1" customWidth="1"/>
    <col min="754" max="754" width="0" style="1" hidden="1" customWidth="1"/>
    <col min="755" max="755" width="13" style="1" customWidth="1"/>
    <col min="756" max="756" width="0" style="1" hidden="1" customWidth="1"/>
    <col min="757" max="757" width="12.85546875" style="1" customWidth="1"/>
    <col min="758" max="758" width="6" style="1" customWidth="1"/>
    <col min="759" max="759" width="9.5703125" style="1" bestFit="1" customWidth="1"/>
    <col min="760" max="1003" width="8.85546875" style="1"/>
    <col min="1004" max="1004" width="48.85546875" style="1" customWidth="1"/>
    <col min="1005" max="1005" width="12.5703125" style="1" customWidth="1"/>
    <col min="1006" max="1006" width="0" style="1" hidden="1" customWidth="1"/>
    <col min="1007" max="1007" width="8.5703125" style="1" customWidth="1"/>
    <col min="1008" max="1008" width="0" style="1" hidden="1" customWidth="1"/>
    <col min="1009" max="1009" width="8.28515625" style="1" customWidth="1"/>
    <col min="1010" max="1010" width="0" style="1" hidden="1" customWidth="1"/>
    <col min="1011" max="1011" width="13" style="1" customWidth="1"/>
    <col min="1012" max="1012" width="0" style="1" hidden="1" customWidth="1"/>
    <col min="1013" max="1013" width="12.85546875" style="1" customWidth="1"/>
    <col min="1014" max="1014" width="6" style="1" customWidth="1"/>
    <col min="1015" max="1015" width="9.5703125" style="1" bestFit="1" customWidth="1"/>
    <col min="1016" max="1259" width="8.85546875" style="1"/>
    <col min="1260" max="1260" width="48.85546875" style="1" customWidth="1"/>
    <col min="1261" max="1261" width="12.5703125" style="1" customWidth="1"/>
    <col min="1262" max="1262" width="0" style="1" hidden="1" customWidth="1"/>
    <col min="1263" max="1263" width="8.5703125" style="1" customWidth="1"/>
    <col min="1264" max="1264" width="0" style="1" hidden="1" customWidth="1"/>
    <col min="1265" max="1265" width="8.28515625" style="1" customWidth="1"/>
    <col min="1266" max="1266" width="0" style="1" hidden="1" customWidth="1"/>
    <col min="1267" max="1267" width="13" style="1" customWidth="1"/>
    <col min="1268" max="1268" width="0" style="1" hidden="1" customWidth="1"/>
    <col min="1269" max="1269" width="12.85546875" style="1" customWidth="1"/>
    <col min="1270" max="1270" width="6" style="1" customWidth="1"/>
    <col min="1271" max="1271" width="9.5703125" style="1" bestFit="1" customWidth="1"/>
    <col min="1272" max="1515" width="8.85546875" style="1"/>
    <col min="1516" max="1516" width="48.85546875" style="1" customWidth="1"/>
    <col min="1517" max="1517" width="12.5703125" style="1" customWidth="1"/>
    <col min="1518" max="1518" width="0" style="1" hidden="1" customWidth="1"/>
    <col min="1519" max="1519" width="8.5703125" style="1" customWidth="1"/>
    <col min="1520" max="1520" width="0" style="1" hidden="1" customWidth="1"/>
    <col min="1521" max="1521" width="8.28515625" style="1" customWidth="1"/>
    <col min="1522" max="1522" width="0" style="1" hidden="1" customWidth="1"/>
    <col min="1523" max="1523" width="13" style="1" customWidth="1"/>
    <col min="1524" max="1524" width="0" style="1" hidden="1" customWidth="1"/>
    <col min="1525" max="1525" width="12.85546875" style="1" customWidth="1"/>
    <col min="1526" max="1526" width="6" style="1" customWidth="1"/>
    <col min="1527" max="1527" width="9.5703125" style="1" bestFit="1" customWidth="1"/>
    <col min="1528" max="1771" width="8.85546875" style="1"/>
    <col min="1772" max="1772" width="48.85546875" style="1" customWidth="1"/>
    <col min="1773" max="1773" width="12.5703125" style="1" customWidth="1"/>
    <col min="1774" max="1774" width="0" style="1" hidden="1" customWidth="1"/>
    <col min="1775" max="1775" width="8.5703125" style="1" customWidth="1"/>
    <col min="1776" max="1776" width="0" style="1" hidden="1" customWidth="1"/>
    <col min="1777" max="1777" width="8.28515625" style="1" customWidth="1"/>
    <col min="1778" max="1778" width="0" style="1" hidden="1" customWidth="1"/>
    <col min="1779" max="1779" width="13" style="1" customWidth="1"/>
    <col min="1780" max="1780" width="0" style="1" hidden="1" customWidth="1"/>
    <col min="1781" max="1781" width="12.85546875" style="1" customWidth="1"/>
    <col min="1782" max="1782" width="6" style="1" customWidth="1"/>
    <col min="1783" max="1783" width="9.5703125" style="1" bestFit="1" customWidth="1"/>
    <col min="1784" max="2027" width="8.85546875" style="1"/>
    <col min="2028" max="2028" width="48.85546875" style="1" customWidth="1"/>
    <col min="2029" max="2029" width="12.5703125" style="1" customWidth="1"/>
    <col min="2030" max="2030" width="0" style="1" hidden="1" customWidth="1"/>
    <col min="2031" max="2031" width="8.5703125" style="1" customWidth="1"/>
    <col min="2032" max="2032" width="0" style="1" hidden="1" customWidth="1"/>
    <col min="2033" max="2033" width="8.28515625" style="1" customWidth="1"/>
    <col min="2034" max="2034" width="0" style="1" hidden="1" customWidth="1"/>
    <col min="2035" max="2035" width="13" style="1" customWidth="1"/>
    <col min="2036" max="2036" width="0" style="1" hidden="1" customWidth="1"/>
    <col min="2037" max="2037" width="12.85546875" style="1" customWidth="1"/>
    <col min="2038" max="2038" width="6" style="1" customWidth="1"/>
    <col min="2039" max="2039" width="9.5703125" style="1" bestFit="1" customWidth="1"/>
    <col min="2040" max="2283" width="8.85546875" style="1"/>
    <col min="2284" max="2284" width="48.85546875" style="1" customWidth="1"/>
    <col min="2285" max="2285" width="12.5703125" style="1" customWidth="1"/>
    <col min="2286" max="2286" width="0" style="1" hidden="1" customWidth="1"/>
    <col min="2287" max="2287" width="8.5703125" style="1" customWidth="1"/>
    <col min="2288" max="2288" width="0" style="1" hidden="1" customWidth="1"/>
    <col min="2289" max="2289" width="8.28515625" style="1" customWidth="1"/>
    <col min="2290" max="2290" width="0" style="1" hidden="1" customWidth="1"/>
    <col min="2291" max="2291" width="13" style="1" customWidth="1"/>
    <col min="2292" max="2292" width="0" style="1" hidden="1" customWidth="1"/>
    <col min="2293" max="2293" width="12.85546875" style="1" customWidth="1"/>
    <col min="2294" max="2294" width="6" style="1" customWidth="1"/>
    <col min="2295" max="2295" width="9.5703125" style="1" bestFit="1" customWidth="1"/>
    <col min="2296" max="2539" width="8.85546875" style="1"/>
    <col min="2540" max="2540" width="48.85546875" style="1" customWidth="1"/>
    <col min="2541" max="2541" width="12.5703125" style="1" customWidth="1"/>
    <col min="2542" max="2542" width="0" style="1" hidden="1" customWidth="1"/>
    <col min="2543" max="2543" width="8.5703125" style="1" customWidth="1"/>
    <col min="2544" max="2544" width="0" style="1" hidden="1" customWidth="1"/>
    <col min="2545" max="2545" width="8.28515625" style="1" customWidth="1"/>
    <col min="2546" max="2546" width="0" style="1" hidden="1" customWidth="1"/>
    <col min="2547" max="2547" width="13" style="1" customWidth="1"/>
    <col min="2548" max="2548" width="0" style="1" hidden="1" customWidth="1"/>
    <col min="2549" max="2549" width="12.85546875" style="1" customWidth="1"/>
    <col min="2550" max="2550" width="6" style="1" customWidth="1"/>
    <col min="2551" max="2551" width="9.5703125" style="1" bestFit="1" customWidth="1"/>
    <col min="2552" max="2795" width="8.85546875" style="1"/>
    <col min="2796" max="2796" width="48.85546875" style="1" customWidth="1"/>
    <col min="2797" max="2797" width="12.5703125" style="1" customWidth="1"/>
    <col min="2798" max="2798" width="0" style="1" hidden="1" customWidth="1"/>
    <col min="2799" max="2799" width="8.5703125" style="1" customWidth="1"/>
    <col min="2800" max="2800" width="0" style="1" hidden="1" customWidth="1"/>
    <col min="2801" max="2801" width="8.28515625" style="1" customWidth="1"/>
    <col min="2802" max="2802" width="0" style="1" hidden="1" customWidth="1"/>
    <col min="2803" max="2803" width="13" style="1" customWidth="1"/>
    <col min="2804" max="2804" width="0" style="1" hidden="1" customWidth="1"/>
    <col min="2805" max="2805" width="12.85546875" style="1" customWidth="1"/>
    <col min="2806" max="2806" width="6" style="1" customWidth="1"/>
    <col min="2807" max="2807" width="9.5703125" style="1" bestFit="1" customWidth="1"/>
    <col min="2808" max="3051" width="8.85546875" style="1"/>
    <col min="3052" max="3052" width="48.85546875" style="1" customWidth="1"/>
    <col min="3053" max="3053" width="12.5703125" style="1" customWidth="1"/>
    <col min="3054" max="3054" width="0" style="1" hidden="1" customWidth="1"/>
    <col min="3055" max="3055" width="8.5703125" style="1" customWidth="1"/>
    <col min="3056" max="3056" width="0" style="1" hidden="1" customWidth="1"/>
    <col min="3057" max="3057" width="8.28515625" style="1" customWidth="1"/>
    <col min="3058" max="3058" width="0" style="1" hidden="1" customWidth="1"/>
    <col min="3059" max="3059" width="13" style="1" customWidth="1"/>
    <col min="3060" max="3060" width="0" style="1" hidden="1" customWidth="1"/>
    <col min="3061" max="3061" width="12.85546875" style="1" customWidth="1"/>
    <col min="3062" max="3062" width="6" style="1" customWidth="1"/>
    <col min="3063" max="3063" width="9.5703125" style="1" bestFit="1" customWidth="1"/>
    <col min="3064" max="3307" width="8.85546875" style="1"/>
    <col min="3308" max="3308" width="48.85546875" style="1" customWidth="1"/>
    <col min="3309" max="3309" width="12.5703125" style="1" customWidth="1"/>
    <col min="3310" max="3310" width="0" style="1" hidden="1" customWidth="1"/>
    <col min="3311" max="3311" width="8.5703125" style="1" customWidth="1"/>
    <col min="3312" max="3312" width="0" style="1" hidden="1" customWidth="1"/>
    <col min="3313" max="3313" width="8.28515625" style="1" customWidth="1"/>
    <col min="3314" max="3314" width="0" style="1" hidden="1" customWidth="1"/>
    <col min="3315" max="3315" width="13" style="1" customWidth="1"/>
    <col min="3316" max="3316" width="0" style="1" hidden="1" customWidth="1"/>
    <col min="3317" max="3317" width="12.85546875" style="1" customWidth="1"/>
    <col min="3318" max="3318" width="6" style="1" customWidth="1"/>
    <col min="3319" max="3319" width="9.5703125" style="1" bestFit="1" customWidth="1"/>
    <col min="3320" max="3563" width="8.85546875" style="1"/>
    <col min="3564" max="3564" width="48.85546875" style="1" customWidth="1"/>
    <col min="3565" max="3565" width="12.5703125" style="1" customWidth="1"/>
    <col min="3566" max="3566" width="0" style="1" hidden="1" customWidth="1"/>
    <col min="3567" max="3567" width="8.5703125" style="1" customWidth="1"/>
    <col min="3568" max="3568" width="0" style="1" hidden="1" customWidth="1"/>
    <col min="3569" max="3569" width="8.28515625" style="1" customWidth="1"/>
    <col min="3570" max="3570" width="0" style="1" hidden="1" customWidth="1"/>
    <col min="3571" max="3571" width="13" style="1" customWidth="1"/>
    <col min="3572" max="3572" width="0" style="1" hidden="1" customWidth="1"/>
    <col min="3573" max="3573" width="12.85546875" style="1" customWidth="1"/>
    <col min="3574" max="3574" width="6" style="1" customWidth="1"/>
    <col min="3575" max="3575" width="9.5703125" style="1" bestFit="1" customWidth="1"/>
    <col min="3576" max="3819" width="8.85546875" style="1"/>
    <col min="3820" max="3820" width="48.85546875" style="1" customWidth="1"/>
    <col min="3821" max="3821" width="12.5703125" style="1" customWidth="1"/>
    <col min="3822" max="3822" width="0" style="1" hidden="1" customWidth="1"/>
    <col min="3823" max="3823" width="8.5703125" style="1" customWidth="1"/>
    <col min="3824" max="3824" width="0" style="1" hidden="1" customWidth="1"/>
    <col min="3825" max="3825" width="8.28515625" style="1" customWidth="1"/>
    <col min="3826" max="3826" width="0" style="1" hidden="1" customWidth="1"/>
    <col min="3827" max="3827" width="13" style="1" customWidth="1"/>
    <col min="3828" max="3828" width="0" style="1" hidden="1" customWidth="1"/>
    <col min="3829" max="3829" width="12.85546875" style="1" customWidth="1"/>
    <col min="3830" max="3830" width="6" style="1" customWidth="1"/>
    <col min="3831" max="3831" width="9.5703125" style="1" bestFit="1" customWidth="1"/>
    <col min="3832" max="4075" width="8.85546875" style="1"/>
    <col min="4076" max="4076" width="48.85546875" style="1" customWidth="1"/>
    <col min="4077" max="4077" width="12.5703125" style="1" customWidth="1"/>
    <col min="4078" max="4078" width="0" style="1" hidden="1" customWidth="1"/>
    <col min="4079" max="4079" width="8.5703125" style="1" customWidth="1"/>
    <col min="4080" max="4080" width="0" style="1" hidden="1" customWidth="1"/>
    <col min="4081" max="4081" width="8.28515625" style="1" customWidth="1"/>
    <col min="4082" max="4082" width="0" style="1" hidden="1" customWidth="1"/>
    <col min="4083" max="4083" width="13" style="1" customWidth="1"/>
    <col min="4084" max="4084" width="0" style="1" hidden="1" customWidth="1"/>
    <col min="4085" max="4085" width="12.85546875" style="1" customWidth="1"/>
    <col min="4086" max="4086" width="6" style="1" customWidth="1"/>
    <col min="4087" max="4087" width="9.5703125" style="1" bestFit="1" customWidth="1"/>
    <col min="4088" max="4331" width="8.85546875" style="1"/>
    <col min="4332" max="4332" width="48.85546875" style="1" customWidth="1"/>
    <col min="4333" max="4333" width="12.5703125" style="1" customWidth="1"/>
    <col min="4334" max="4334" width="0" style="1" hidden="1" customWidth="1"/>
    <col min="4335" max="4335" width="8.5703125" style="1" customWidth="1"/>
    <col min="4336" max="4336" width="0" style="1" hidden="1" customWidth="1"/>
    <col min="4337" max="4337" width="8.28515625" style="1" customWidth="1"/>
    <col min="4338" max="4338" width="0" style="1" hidden="1" customWidth="1"/>
    <col min="4339" max="4339" width="13" style="1" customWidth="1"/>
    <col min="4340" max="4340" width="0" style="1" hidden="1" customWidth="1"/>
    <col min="4341" max="4341" width="12.85546875" style="1" customWidth="1"/>
    <col min="4342" max="4342" width="6" style="1" customWidth="1"/>
    <col min="4343" max="4343" width="9.5703125" style="1" bestFit="1" customWidth="1"/>
    <col min="4344" max="4587" width="8.85546875" style="1"/>
    <col min="4588" max="4588" width="48.85546875" style="1" customWidth="1"/>
    <col min="4589" max="4589" width="12.5703125" style="1" customWidth="1"/>
    <col min="4590" max="4590" width="0" style="1" hidden="1" customWidth="1"/>
    <col min="4591" max="4591" width="8.5703125" style="1" customWidth="1"/>
    <col min="4592" max="4592" width="0" style="1" hidden="1" customWidth="1"/>
    <col min="4593" max="4593" width="8.28515625" style="1" customWidth="1"/>
    <col min="4594" max="4594" width="0" style="1" hidden="1" customWidth="1"/>
    <col min="4595" max="4595" width="13" style="1" customWidth="1"/>
    <col min="4596" max="4596" width="0" style="1" hidden="1" customWidth="1"/>
    <col min="4597" max="4597" width="12.85546875" style="1" customWidth="1"/>
    <col min="4598" max="4598" width="6" style="1" customWidth="1"/>
    <col min="4599" max="4599" width="9.5703125" style="1" bestFit="1" customWidth="1"/>
    <col min="4600" max="4843" width="8.85546875" style="1"/>
    <col min="4844" max="4844" width="48.85546875" style="1" customWidth="1"/>
    <col min="4845" max="4845" width="12.5703125" style="1" customWidth="1"/>
    <col min="4846" max="4846" width="0" style="1" hidden="1" customWidth="1"/>
    <col min="4847" max="4847" width="8.5703125" style="1" customWidth="1"/>
    <col min="4848" max="4848" width="0" style="1" hidden="1" customWidth="1"/>
    <col min="4849" max="4849" width="8.28515625" style="1" customWidth="1"/>
    <col min="4850" max="4850" width="0" style="1" hidden="1" customWidth="1"/>
    <col min="4851" max="4851" width="13" style="1" customWidth="1"/>
    <col min="4852" max="4852" width="0" style="1" hidden="1" customWidth="1"/>
    <col min="4853" max="4853" width="12.85546875" style="1" customWidth="1"/>
    <col min="4854" max="4854" width="6" style="1" customWidth="1"/>
    <col min="4855" max="4855" width="9.5703125" style="1" bestFit="1" customWidth="1"/>
    <col min="4856" max="5099" width="8.85546875" style="1"/>
    <col min="5100" max="5100" width="48.85546875" style="1" customWidth="1"/>
    <col min="5101" max="5101" width="12.5703125" style="1" customWidth="1"/>
    <col min="5102" max="5102" width="0" style="1" hidden="1" customWidth="1"/>
    <col min="5103" max="5103" width="8.5703125" style="1" customWidth="1"/>
    <col min="5104" max="5104" width="0" style="1" hidden="1" customWidth="1"/>
    <col min="5105" max="5105" width="8.28515625" style="1" customWidth="1"/>
    <col min="5106" max="5106" width="0" style="1" hidden="1" customWidth="1"/>
    <col min="5107" max="5107" width="13" style="1" customWidth="1"/>
    <col min="5108" max="5108" width="0" style="1" hidden="1" customWidth="1"/>
    <col min="5109" max="5109" width="12.85546875" style="1" customWidth="1"/>
    <col min="5110" max="5110" width="6" style="1" customWidth="1"/>
    <col min="5111" max="5111" width="9.5703125" style="1" bestFit="1" customWidth="1"/>
    <col min="5112" max="5355" width="8.85546875" style="1"/>
    <col min="5356" max="5356" width="48.85546875" style="1" customWidth="1"/>
    <col min="5357" max="5357" width="12.5703125" style="1" customWidth="1"/>
    <col min="5358" max="5358" width="0" style="1" hidden="1" customWidth="1"/>
    <col min="5359" max="5359" width="8.5703125" style="1" customWidth="1"/>
    <col min="5360" max="5360" width="0" style="1" hidden="1" customWidth="1"/>
    <col min="5361" max="5361" width="8.28515625" style="1" customWidth="1"/>
    <col min="5362" max="5362" width="0" style="1" hidden="1" customWidth="1"/>
    <col min="5363" max="5363" width="13" style="1" customWidth="1"/>
    <col min="5364" max="5364" width="0" style="1" hidden="1" customWidth="1"/>
    <col min="5365" max="5365" width="12.85546875" style="1" customWidth="1"/>
    <col min="5366" max="5366" width="6" style="1" customWidth="1"/>
    <col min="5367" max="5367" width="9.5703125" style="1" bestFit="1" customWidth="1"/>
    <col min="5368" max="5611" width="8.85546875" style="1"/>
    <col min="5612" max="5612" width="48.85546875" style="1" customWidth="1"/>
    <col min="5613" max="5613" width="12.5703125" style="1" customWidth="1"/>
    <col min="5614" max="5614" width="0" style="1" hidden="1" customWidth="1"/>
    <col min="5615" max="5615" width="8.5703125" style="1" customWidth="1"/>
    <col min="5616" max="5616" width="0" style="1" hidden="1" customWidth="1"/>
    <col min="5617" max="5617" width="8.28515625" style="1" customWidth="1"/>
    <col min="5618" max="5618" width="0" style="1" hidden="1" customWidth="1"/>
    <col min="5619" max="5619" width="13" style="1" customWidth="1"/>
    <col min="5620" max="5620" width="0" style="1" hidden="1" customWidth="1"/>
    <col min="5621" max="5621" width="12.85546875" style="1" customWidth="1"/>
    <col min="5622" max="5622" width="6" style="1" customWidth="1"/>
    <col min="5623" max="5623" width="9.5703125" style="1" bestFit="1" customWidth="1"/>
    <col min="5624" max="5867" width="8.85546875" style="1"/>
    <col min="5868" max="5868" width="48.85546875" style="1" customWidth="1"/>
    <col min="5869" max="5869" width="12.5703125" style="1" customWidth="1"/>
    <col min="5870" max="5870" width="0" style="1" hidden="1" customWidth="1"/>
    <col min="5871" max="5871" width="8.5703125" style="1" customWidth="1"/>
    <col min="5872" max="5872" width="0" style="1" hidden="1" customWidth="1"/>
    <col min="5873" max="5873" width="8.28515625" style="1" customWidth="1"/>
    <col min="5874" max="5874" width="0" style="1" hidden="1" customWidth="1"/>
    <col min="5875" max="5875" width="13" style="1" customWidth="1"/>
    <col min="5876" max="5876" width="0" style="1" hidden="1" customWidth="1"/>
    <col min="5877" max="5877" width="12.85546875" style="1" customWidth="1"/>
    <col min="5878" max="5878" width="6" style="1" customWidth="1"/>
    <col min="5879" max="5879" width="9.5703125" style="1" bestFit="1" customWidth="1"/>
    <col min="5880" max="6123" width="8.85546875" style="1"/>
    <col min="6124" max="6124" width="48.85546875" style="1" customWidth="1"/>
    <col min="6125" max="6125" width="12.5703125" style="1" customWidth="1"/>
    <col min="6126" max="6126" width="0" style="1" hidden="1" customWidth="1"/>
    <col min="6127" max="6127" width="8.5703125" style="1" customWidth="1"/>
    <col min="6128" max="6128" width="0" style="1" hidden="1" customWidth="1"/>
    <col min="6129" max="6129" width="8.28515625" style="1" customWidth="1"/>
    <col min="6130" max="6130" width="0" style="1" hidden="1" customWidth="1"/>
    <col min="6131" max="6131" width="13" style="1" customWidth="1"/>
    <col min="6132" max="6132" width="0" style="1" hidden="1" customWidth="1"/>
    <col min="6133" max="6133" width="12.85546875" style="1" customWidth="1"/>
    <col min="6134" max="6134" width="6" style="1" customWidth="1"/>
    <col min="6135" max="6135" width="9.5703125" style="1" bestFit="1" customWidth="1"/>
    <col min="6136" max="6379" width="8.85546875" style="1"/>
    <col min="6380" max="6380" width="48.85546875" style="1" customWidth="1"/>
    <col min="6381" max="6381" width="12.5703125" style="1" customWidth="1"/>
    <col min="6382" max="6382" width="0" style="1" hidden="1" customWidth="1"/>
    <col min="6383" max="6383" width="8.5703125" style="1" customWidth="1"/>
    <col min="6384" max="6384" width="0" style="1" hidden="1" customWidth="1"/>
    <col min="6385" max="6385" width="8.28515625" style="1" customWidth="1"/>
    <col min="6386" max="6386" width="0" style="1" hidden="1" customWidth="1"/>
    <col min="6387" max="6387" width="13" style="1" customWidth="1"/>
    <col min="6388" max="6388" width="0" style="1" hidden="1" customWidth="1"/>
    <col min="6389" max="6389" width="12.85546875" style="1" customWidth="1"/>
    <col min="6390" max="6390" width="6" style="1" customWidth="1"/>
    <col min="6391" max="6391" width="9.5703125" style="1" bestFit="1" customWidth="1"/>
    <col min="6392" max="6635" width="8.85546875" style="1"/>
    <col min="6636" max="6636" width="48.85546875" style="1" customWidth="1"/>
    <col min="6637" max="6637" width="12.5703125" style="1" customWidth="1"/>
    <col min="6638" max="6638" width="0" style="1" hidden="1" customWidth="1"/>
    <col min="6639" max="6639" width="8.5703125" style="1" customWidth="1"/>
    <col min="6640" max="6640" width="0" style="1" hidden="1" customWidth="1"/>
    <col min="6641" max="6641" width="8.28515625" style="1" customWidth="1"/>
    <col min="6642" max="6642" width="0" style="1" hidden="1" customWidth="1"/>
    <col min="6643" max="6643" width="13" style="1" customWidth="1"/>
    <col min="6644" max="6644" width="0" style="1" hidden="1" customWidth="1"/>
    <col min="6645" max="6645" width="12.85546875" style="1" customWidth="1"/>
    <col min="6646" max="6646" width="6" style="1" customWidth="1"/>
    <col min="6647" max="6647" width="9.5703125" style="1" bestFit="1" customWidth="1"/>
    <col min="6648" max="6891" width="8.85546875" style="1"/>
    <col min="6892" max="6892" width="48.85546875" style="1" customWidth="1"/>
    <col min="6893" max="6893" width="12.5703125" style="1" customWidth="1"/>
    <col min="6894" max="6894" width="0" style="1" hidden="1" customWidth="1"/>
    <col min="6895" max="6895" width="8.5703125" style="1" customWidth="1"/>
    <col min="6896" max="6896" width="0" style="1" hidden="1" customWidth="1"/>
    <col min="6897" max="6897" width="8.28515625" style="1" customWidth="1"/>
    <col min="6898" max="6898" width="0" style="1" hidden="1" customWidth="1"/>
    <col min="6899" max="6899" width="13" style="1" customWidth="1"/>
    <col min="6900" max="6900" width="0" style="1" hidden="1" customWidth="1"/>
    <col min="6901" max="6901" width="12.85546875" style="1" customWidth="1"/>
    <col min="6902" max="6902" width="6" style="1" customWidth="1"/>
    <col min="6903" max="6903" width="9.5703125" style="1" bestFit="1" customWidth="1"/>
    <col min="6904" max="7147" width="8.85546875" style="1"/>
    <col min="7148" max="7148" width="48.85546875" style="1" customWidth="1"/>
    <col min="7149" max="7149" width="12.5703125" style="1" customWidth="1"/>
    <col min="7150" max="7150" width="0" style="1" hidden="1" customWidth="1"/>
    <col min="7151" max="7151" width="8.5703125" style="1" customWidth="1"/>
    <col min="7152" max="7152" width="0" style="1" hidden="1" customWidth="1"/>
    <col min="7153" max="7153" width="8.28515625" style="1" customWidth="1"/>
    <col min="7154" max="7154" width="0" style="1" hidden="1" customWidth="1"/>
    <col min="7155" max="7155" width="13" style="1" customWidth="1"/>
    <col min="7156" max="7156" width="0" style="1" hidden="1" customWidth="1"/>
    <col min="7157" max="7157" width="12.85546875" style="1" customWidth="1"/>
    <col min="7158" max="7158" width="6" style="1" customWidth="1"/>
    <col min="7159" max="7159" width="9.5703125" style="1" bestFit="1" customWidth="1"/>
    <col min="7160" max="7403" width="8.85546875" style="1"/>
    <col min="7404" max="7404" width="48.85546875" style="1" customWidth="1"/>
    <col min="7405" max="7405" width="12.5703125" style="1" customWidth="1"/>
    <col min="7406" max="7406" width="0" style="1" hidden="1" customWidth="1"/>
    <col min="7407" max="7407" width="8.5703125" style="1" customWidth="1"/>
    <col min="7408" max="7408" width="0" style="1" hidden="1" customWidth="1"/>
    <col min="7409" max="7409" width="8.28515625" style="1" customWidth="1"/>
    <col min="7410" max="7410" width="0" style="1" hidden="1" customWidth="1"/>
    <col min="7411" max="7411" width="13" style="1" customWidth="1"/>
    <col min="7412" max="7412" width="0" style="1" hidden="1" customWidth="1"/>
    <col min="7413" max="7413" width="12.85546875" style="1" customWidth="1"/>
    <col min="7414" max="7414" width="6" style="1" customWidth="1"/>
    <col min="7415" max="7415" width="9.5703125" style="1" bestFit="1" customWidth="1"/>
    <col min="7416" max="7659" width="8.85546875" style="1"/>
    <col min="7660" max="7660" width="48.85546875" style="1" customWidth="1"/>
    <col min="7661" max="7661" width="12.5703125" style="1" customWidth="1"/>
    <col min="7662" max="7662" width="0" style="1" hidden="1" customWidth="1"/>
    <col min="7663" max="7663" width="8.5703125" style="1" customWidth="1"/>
    <col min="7664" max="7664" width="0" style="1" hidden="1" customWidth="1"/>
    <col min="7665" max="7665" width="8.28515625" style="1" customWidth="1"/>
    <col min="7666" max="7666" width="0" style="1" hidden="1" customWidth="1"/>
    <col min="7667" max="7667" width="13" style="1" customWidth="1"/>
    <col min="7668" max="7668" width="0" style="1" hidden="1" customWidth="1"/>
    <col min="7669" max="7669" width="12.85546875" style="1" customWidth="1"/>
    <col min="7670" max="7670" width="6" style="1" customWidth="1"/>
    <col min="7671" max="7671" width="9.5703125" style="1" bestFit="1" customWidth="1"/>
    <col min="7672" max="7915" width="8.85546875" style="1"/>
    <col min="7916" max="7916" width="48.85546875" style="1" customWidth="1"/>
    <col min="7917" max="7917" width="12.5703125" style="1" customWidth="1"/>
    <col min="7918" max="7918" width="0" style="1" hidden="1" customWidth="1"/>
    <col min="7919" max="7919" width="8.5703125" style="1" customWidth="1"/>
    <col min="7920" max="7920" width="0" style="1" hidden="1" customWidth="1"/>
    <col min="7921" max="7921" width="8.28515625" style="1" customWidth="1"/>
    <col min="7922" max="7922" width="0" style="1" hidden="1" customWidth="1"/>
    <col min="7923" max="7923" width="13" style="1" customWidth="1"/>
    <col min="7924" max="7924" width="0" style="1" hidden="1" customWidth="1"/>
    <col min="7925" max="7925" width="12.85546875" style="1" customWidth="1"/>
    <col min="7926" max="7926" width="6" style="1" customWidth="1"/>
    <col min="7927" max="7927" width="9.5703125" style="1" bestFit="1" customWidth="1"/>
    <col min="7928" max="8171" width="8.85546875" style="1"/>
    <col min="8172" max="8172" width="48.85546875" style="1" customWidth="1"/>
    <col min="8173" max="8173" width="12.5703125" style="1" customWidth="1"/>
    <col min="8174" max="8174" width="0" style="1" hidden="1" customWidth="1"/>
    <col min="8175" max="8175" width="8.5703125" style="1" customWidth="1"/>
    <col min="8176" max="8176" width="0" style="1" hidden="1" customWidth="1"/>
    <col min="8177" max="8177" width="8.28515625" style="1" customWidth="1"/>
    <col min="8178" max="8178" width="0" style="1" hidden="1" customWidth="1"/>
    <col min="8179" max="8179" width="13" style="1" customWidth="1"/>
    <col min="8180" max="8180" width="0" style="1" hidden="1" customWidth="1"/>
    <col min="8181" max="8181" width="12.85546875" style="1" customWidth="1"/>
    <col min="8182" max="8182" width="6" style="1" customWidth="1"/>
    <col min="8183" max="8183" width="9.5703125" style="1" bestFit="1" customWidth="1"/>
    <col min="8184" max="8427" width="8.85546875" style="1"/>
    <col min="8428" max="8428" width="48.85546875" style="1" customWidth="1"/>
    <col min="8429" max="8429" width="12.5703125" style="1" customWidth="1"/>
    <col min="8430" max="8430" width="0" style="1" hidden="1" customWidth="1"/>
    <col min="8431" max="8431" width="8.5703125" style="1" customWidth="1"/>
    <col min="8432" max="8432" width="0" style="1" hidden="1" customWidth="1"/>
    <col min="8433" max="8433" width="8.28515625" style="1" customWidth="1"/>
    <col min="8434" max="8434" width="0" style="1" hidden="1" customWidth="1"/>
    <col min="8435" max="8435" width="13" style="1" customWidth="1"/>
    <col min="8436" max="8436" width="0" style="1" hidden="1" customWidth="1"/>
    <col min="8437" max="8437" width="12.85546875" style="1" customWidth="1"/>
    <col min="8438" max="8438" width="6" style="1" customWidth="1"/>
    <col min="8439" max="8439" width="9.5703125" style="1" bestFit="1" customWidth="1"/>
    <col min="8440" max="8683" width="8.85546875" style="1"/>
    <col min="8684" max="8684" width="48.85546875" style="1" customWidth="1"/>
    <col min="8685" max="8685" width="12.5703125" style="1" customWidth="1"/>
    <col min="8686" max="8686" width="0" style="1" hidden="1" customWidth="1"/>
    <col min="8687" max="8687" width="8.5703125" style="1" customWidth="1"/>
    <col min="8688" max="8688" width="0" style="1" hidden="1" customWidth="1"/>
    <col min="8689" max="8689" width="8.28515625" style="1" customWidth="1"/>
    <col min="8690" max="8690" width="0" style="1" hidden="1" customWidth="1"/>
    <col min="8691" max="8691" width="13" style="1" customWidth="1"/>
    <col min="8692" max="8692" width="0" style="1" hidden="1" customWidth="1"/>
    <col min="8693" max="8693" width="12.85546875" style="1" customWidth="1"/>
    <col min="8694" max="8694" width="6" style="1" customWidth="1"/>
    <col min="8695" max="8695" width="9.5703125" style="1" bestFit="1" customWidth="1"/>
    <col min="8696" max="8939" width="8.85546875" style="1"/>
    <col min="8940" max="8940" width="48.85546875" style="1" customWidth="1"/>
    <col min="8941" max="8941" width="12.5703125" style="1" customWidth="1"/>
    <col min="8942" max="8942" width="0" style="1" hidden="1" customWidth="1"/>
    <col min="8943" max="8943" width="8.5703125" style="1" customWidth="1"/>
    <col min="8944" max="8944" width="0" style="1" hidden="1" customWidth="1"/>
    <col min="8945" max="8945" width="8.28515625" style="1" customWidth="1"/>
    <col min="8946" max="8946" width="0" style="1" hidden="1" customWidth="1"/>
    <col min="8947" max="8947" width="13" style="1" customWidth="1"/>
    <col min="8948" max="8948" width="0" style="1" hidden="1" customWidth="1"/>
    <col min="8949" max="8949" width="12.85546875" style="1" customWidth="1"/>
    <col min="8950" max="8950" width="6" style="1" customWidth="1"/>
    <col min="8951" max="8951" width="9.5703125" style="1" bestFit="1" customWidth="1"/>
    <col min="8952" max="9195" width="8.85546875" style="1"/>
    <col min="9196" max="9196" width="48.85546875" style="1" customWidth="1"/>
    <col min="9197" max="9197" width="12.5703125" style="1" customWidth="1"/>
    <col min="9198" max="9198" width="0" style="1" hidden="1" customWidth="1"/>
    <col min="9199" max="9199" width="8.5703125" style="1" customWidth="1"/>
    <col min="9200" max="9200" width="0" style="1" hidden="1" customWidth="1"/>
    <col min="9201" max="9201" width="8.28515625" style="1" customWidth="1"/>
    <col min="9202" max="9202" width="0" style="1" hidden="1" customWidth="1"/>
    <col min="9203" max="9203" width="13" style="1" customWidth="1"/>
    <col min="9204" max="9204" width="0" style="1" hidden="1" customWidth="1"/>
    <col min="9205" max="9205" width="12.85546875" style="1" customWidth="1"/>
    <col min="9206" max="9206" width="6" style="1" customWidth="1"/>
    <col min="9207" max="9207" width="9.5703125" style="1" bestFit="1" customWidth="1"/>
    <col min="9208" max="9451" width="8.85546875" style="1"/>
    <col min="9452" max="9452" width="48.85546875" style="1" customWidth="1"/>
    <col min="9453" max="9453" width="12.5703125" style="1" customWidth="1"/>
    <col min="9454" max="9454" width="0" style="1" hidden="1" customWidth="1"/>
    <col min="9455" max="9455" width="8.5703125" style="1" customWidth="1"/>
    <col min="9456" max="9456" width="0" style="1" hidden="1" customWidth="1"/>
    <col min="9457" max="9457" width="8.28515625" style="1" customWidth="1"/>
    <col min="9458" max="9458" width="0" style="1" hidden="1" customWidth="1"/>
    <col min="9459" max="9459" width="13" style="1" customWidth="1"/>
    <col min="9460" max="9460" width="0" style="1" hidden="1" customWidth="1"/>
    <col min="9461" max="9461" width="12.85546875" style="1" customWidth="1"/>
    <col min="9462" max="9462" width="6" style="1" customWidth="1"/>
    <col min="9463" max="9463" width="9.5703125" style="1" bestFit="1" customWidth="1"/>
    <col min="9464" max="9707" width="8.85546875" style="1"/>
    <col min="9708" max="9708" width="48.85546875" style="1" customWidth="1"/>
    <col min="9709" max="9709" width="12.5703125" style="1" customWidth="1"/>
    <col min="9710" max="9710" width="0" style="1" hidden="1" customWidth="1"/>
    <col min="9711" max="9711" width="8.5703125" style="1" customWidth="1"/>
    <col min="9712" max="9712" width="0" style="1" hidden="1" customWidth="1"/>
    <col min="9713" max="9713" width="8.28515625" style="1" customWidth="1"/>
    <col min="9714" max="9714" width="0" style="1" hidden="1" customWidth="1"/>
    <col min="9715" max="9715" width="13" style="1" customWidth="1"/>
    <col min="9716" max="9716" width="0" style="1" hidden="1" customWidth="1"/>
    <col min="9717" max="9717" width="12.85546875" style="1" customWidth="1"/>
    <col min="9718" max="9718" width="6" style="1" customWidth="1"/>
    <col min="9719" max="9719" width="9.5703125" style="1" bestFit="1" customWidth="1"/>
    <col min="9720" max="9963" width="8.85546875" style="1"/>
    <col min="9964" max="9964" width="48.85546875" style="1" customWidth="1"/>
    <col min="9965" max="9965" width="12.5703125" style="1" customWidth="1"/>
    <col min="9966" max="9966" width="0" style="1" hidden="1" customWidth="1"/>
    <col min="9967" max="9967" width="8.5703125" style="1" customWidth="1"/>
    <col min="9968" max="9968" width="0" style="1" hidden="1" customWidth="1"/>
    <col min="9969" max="9969" width="8.28515625" style="1" customWidth="1"/>
    <col min="9970" max="9970" width="0" style="1" hidden="1" customWidth="1"/>
    <col min="9971" max="9971" width="13" style="1" customWidth="1"/>
    <col min="9972" max="9972" width="0" style="1" hidden="1" customWidth="1"/>
    <col min="9973" max="9973" width="12.85546875" style="1" customWidth="1"/>
    <col min="9974" max="9974" width="6" style="1" customWidth="1"/>
    <col min="9975" max="9975" width="9.5703125" style="1" bestFit="1" customWidth="1"/>
    <col min="9976" max="10219" width="8.85546875" style="1"/>
    <col min="10220" max="10220" width="48.85546875" style="1" customWidth="1"/>
    <col min="10221" max="10221" width="12.5703125" style="1" customWidth="1"/>
    <col min="10222" max="10222" width="0" style="1" hidden="1" customWidth="1"/>
    <col min="10223" max="10223" width="8.5703125" style="1" customWidth="1"/>
    <col min="10224" max="10224" width="0" style="1" hidden="1" customWidth="1"/>
    <col min="10225" max="10225" width="8.28515625" style="1" customWidth="1"/>
    <col min="10226" max="10226" width="0" style="1" hidden="1" customWidth="1"/>
    <col min="10227" max="10227" width="13" style="1" customWidth="1"/>
    <col min="10228" max="10228" width="0" style="1" hidden="1" customWidth="1"/>
    <col min="10229" max="10229" width="12.85546875" style="1" customWidth="1"/>
    <col min="10230" max="10230" width="6" style="1" customWidth="1"/>
    <col min="10231" max="10231" width="9.5703125" style="1" bestFit="1" customWidth="1"/>
    <col min="10232" max="10475" width="8.85546875" style="1"/>
    <col min="10476" max="10476" width="48.85546875" style="1" customWidth="1"/>
    <col min="10477" max="10477" width="12.5703125" style="1" customWidth="1"/>
    <col min="10478" max="10478" width="0" style="1" hidden="1" customWidth="1"/>
    <col min="10479" max="10479" width="8.5703125" style="1" customWidth="1"/>
    <col min="10480" max="10480" width="0" style="1" hidden="1" customWidth="1"/>
    <col min="10481" max="10481" width="8.28515625" style="1" customWidth="1"/>
    <col min="10482" max="10482" width="0" style="1" hidden="1" customWidth="1"/>
    <col min="10483" max="10483" width="13" style="1" customWidth="1"/>
    <col min="10484" max="10484" width="0" style="1" hidden="1" customWidth="1"/>
    <col min="10485" max="10485" width="12.85546875" style="1" customWidth="1"/>
    <col min="10486" max="10486" width="6" style="1" customWidth="1"/>
    <col min="10487" max="10487" width="9.5703125" style="1" bestFit="1" customWidth="1"/>
    <col min="10488" max="10731" width="8.85546875" style="1"/>
    <col min="10732" max="10732" width="48.85546875" style="1" customWidth="1"/>
    <col min="10733" max="10733" width="12.5703125" style="1" customWidth="1"/>
    <col min="10734" max="10734" width="0" style="1" hidden="1" customWidth="1"/>
    <col min="10735" max="10735" width="8.5703125" style="1" customWidth="1"/>
    <col min="10736" max="10736" width="0" style="1" hidden="1" customWidth="1"/>
    <col min="10737" max="10737" width="8.28515625" style="1" customWidth="1"/>
    <col min="10738" max="10738" width="0" style="1" hidden="1" customWidth="1"/>
    <col min="10739" max="10739" width="13" style="1" customWidth="1"/>
    <col min="10740" max="10740" width="0" style="1" hidden="1" customWidth="1"/>
    <col min="10741" max="10741" width="12.85546875" style="1" customWidth="1"/>
    <col min="10742" max="10742" width="6" style="1" customWidth="1"/>
    <col min="10743" max="10743" width="9.5703125" style="1" bestFit="1" customWidth="1"/>
    <col min="10744" max="10987" width="8.85546875" style="1"/>
    <col min="10988" max="10988" width="48.85546875" style="1" customWidth="1"/>
    <col min="10989" max="10989" width="12.5703125" style="1" customWidth="1"/>
    <col min="10990" max="10990" width="0" style="1" hidden="1" customWidth="1"/>
    <col min="10991" max="10991" width="8.5703125" style="1" customWidth="1"/>
    <col min="10992" max="10992" width="0" style="1" hidden="1" customWidth="1"/>
    <col min="10993" max="10993" width="8.28515625" style="1" customWidth="1"/>
    <col min="10994" max="10994" width="0" style="1" hidden="1" customWidth="1"/>
    <col min="10995" max="10995" width="13" style="1" customWidth="1"/>
    <col min="10996" max="10996" width="0" style="1" hidden="1" customWidth="1"/>
    <col min="10997" max="10997" width="12.85546875" style="1" customWidth="1"/>
    <col min="10998" max="10998" width="6" style="1" customWidth="1"/>
    <col min="10999" max="10999" width="9.5703125" style="1" bestFit="1" customWidth="1"/>
    <col min="11000" max="11243" width="8.85546875" style="1"/>
    <col min="11244" max="11244" width="48.85546875" style="1" customWidth="1"/>
    <col min="11245" max="11245" width="12.5703125" style="1" customWidth="1"/>
    <col min="11246" max="11246" width="0" style="1" hidden="1" customWidth="1"/>
    <col min="11247" max="11247" width="8.5703125" style="1" customWidth="1"/>
    <col min="11248" max="11248" width="0" style="1" hidden="1" customWidth="1"/>
    <col min="11249" max="11249" width="8.28515625" style="1" customWidth="1"/>
    <col min="11250" max="11250" width="0" style="1" hidden="1" customWidth="1"/>
    <col min="11251" max="11251" width="13" style="1" customWidth="1"/>
    <col min="11252" max="11252" width="0" style="1" hidden="1" customWidth="1"/>
    <col min="11253" max="11253" width="12.85546875" style="1" customWidth="1"/>
    <col min="11254" max="11254" width="6" style="1" customWidth="1"/>
    <col min="11255" max="11255" width="9.5703125" style="1" bestFit="1" customWidth="1"/>
    <col min="11256" max="11499" width="8.85546875" style="1"/>
    <col min="11500" max="11500" width="48.85546875" style="1" customWidth="1"/>
    <col min="11501" max="11501" width="12.5703125" style="1" customWidth="1"/>
    <col min="11502" max="11502" width="0" style="1" hidden="1" customWidth="1"/>
    <col min="11503" max="11503" width="8.5703125" style="1" customWidth="1"/>
    <col min="11504" max="11504" width="0" style="1" hidden="1" customWidth="1"/>
    <col min="11505" max="11505" width="8.28515625" style="1" customWidth="1"/>
    <col min="11506" max="11506" width="0" style="1" hidden="1" customWidth="1"/>
    <col min="11507" max="11507" width="13" style="1" customWidth="1"/>
    <col min="11508" max="11508" width="0" style="1" hidden="1" customWidth="1"/>
    <col min="11509" max="11509" width="12.85546875" style="1" customWidth="1"/>
    <col min="11510" max="11510" width="6" style="1" customWidth="1"/>
    <col min="11511" max="11511" width="9.5703125" style="1" bestFit="1" customWidth="1"/>
    <col min="11512" max="11755" width="8.85546875" style="1"/>
    <col min="11756" max="11756" width="48.85546875" style="1" customWidth="1"/>
    <col min="11757" max="11757" width="12.5703125" style="1" customWidth="1"/>
    <col min="11758" max="11758" width="0" style="1" hidden="1" customWidth="1"/>
    <col min="11759" max="11759" width="8.5703125" style="1" customWidth="1"/>
    <col min="11760" max="11760" width="0" style="1" hidden="1" customWidth="1"/>
    <col min="11761" max="11761" width="8.28515625" style="1" customWidth="1"/>
    <col min="11762" max="11762" width="0" style="1" hidden="1" customWidth="1"/>
    <col min="11763" max="11763" width="13" style="1" customWidth="1"/>
    <col min="11764" max="11764" width="0" style="1" hidden="1" customWidth="1"/>
    <col min="11765" max="11765" width="12.85546875" style="1" customWidth="1"/>
    <col min="11766" max="11766" width="6" style="1" customWidth="1"/>
    <col min="11767" max="11767" width="9.5703125" style="1" bestFit="1" customWidth="1"/>
    <col min="11768" max="12011" width="8.85546875" style="1"/>
    <col min="12012" max="12012" width="48.85546875" style="1" customWidth="1"/>
    <col min="12013" max="12013" width="12.5703125" style="1" customWidth="1"/>
    <col min="12014" max="12014" width="0" style="1" hidden="1" customWidth="1"/>
    <col min="12015" max="12015" width="8.5703125" style="1" customWidth="1"/>
    <col min="12016" max="12016" width="0" style="1" hidden="1" customWidth="1"/>
    <col min="12017" max="12017" width="8.28515625" style="1" customWidth="1"/>
    <col min="12018" max="12018" width="0" style="1" hidden="1" customWidth="1"/>
    <col min="12019" max="12019" width="13" style="1" customWidth="1"/>
    <col min="12020" max="12020" width="0" style="1" hidden="1" customWidth="1"/>
    <col min="12021" max="12021" width="12.85546875" style="1" customWidth="1"/>
    <col min="12022" max="12022" width="6" style="1" customWidth="1"/>
    <col min="12023" max="12023" width="9.5703125" style="1" bestFit="1" customWidth="1"/>
    <col min="12024" max="12267" width="8.85546875" style="1"/>
    <col min="12268" max="12268" width="48.85546875" style="1" customWidth="1"/>
    <col min="12269" max="12269" width="12.5703125" style="1" customWidth="1"/>
    <col min="12270" max="12270" width="0" style="1" hidden="1" customWidth="1"/>
    <col min="12271" max="12271" width="8.5703125" style="1" customWidth="1"/>
    <col min="12272" max="12272" width="0" style="1" hidden="1" customWidth="1"/>
    <col min="12273" max="12273" width="8.28515625" style="1" customWidth="1"/>
    <col min="12274" max="12274" width="0" style="1" hidden="1" customWidth="1"/>
    <col min="12275" max="12275" width="13" style="1" customWidth="1"/>
    <col min="12276" max="12276" width="0" style="1" hidden="1" customWidth="1"/>
    <col min="12277" max="12277" width="12.85546875" style="1" customWidth="1"/>
    <col min="12278" max="12278" width="6" style="1" customWidth="1"/>
    <col min="12279" max="12279" width="9.5703125" style="1" bestFit="1" customWidth="1"/>
    <col min="12280" max="12523" width="8.85546875" style="1"/>
    <col min="12524" max="12524" width="48.85546875" style="1" customWidth="1"/>
    <col min="12525" max="12525" width="12.5703125" style="1" customWidth="1"/>
    <col min="12526" max="12526" width="0" style="1" hidden="1" customWidth="1"/>
    <col min="12527" max="12527" width="8.5703125" style="1" customWidth="1"/>
    <col min="12528" max="12528" width="0" style="1" hidden="1" customWidth="1"/>
    <col min="12529" max="12529" width="8.28515625" style="1" customWidth="1"/>
    <col min="12530" max="12530" width="0" style="1" hidden="1" customWidth="1"/>
    <col min="12531" max="12531" width="13" style="1" customWidth="1"/>
    <col min="12532" max="12532" width="0" style="1" hidden="1" customWidth="1"/>
    <col min="12533" max="12533" width="12.85546875" style="1" customWidth="1"/>
    <col min="12534" max="12534" width="6" style="1" customWidth="1"/>
    <col min="12535" max="12535" width="9.5703125" style="1" bestFit="1" customWidth="1"/>
    <col min="12536" max="12779" width="8.85546875" style="1"/>
    <col min="12780" max="12780" width="48.85546875" style="1" customWidth="1"/>
    <col min="12781" max="12781" width="12.5703125" style="1" customWidth="1"/>
    <col min="12782" max="12782" width="0" style="1" hidden="1" customWidth="1"/>
    <col min="12783" max="12783" width="8.5703125" style="1" customWidth="1"/>
    <col min="12784" max="12784" width="0" style="1" hidden="1" customWidth="1"/>
    <col min="12785" max="12785" width="8.28515625" style="1" customWidth="1"/>
    <col min="12786" max="12786" width="0" style="1" hidden="1" customWidth="1"/>
    <col min="12787" max="12787" width="13" style="1" customWidth="1"/>
    <col min="12788" max="12788" width="0" style="1" hidden="1" customWidth="1"/>
    <col min="12789" max="12789" width="12.85546875" style="1" customWidth="1"/>
    <col min="12790" max="12790" width="6" style="1" customWidth="1"/>
    <col min="12791" max="12791" width="9.5703125" style="1" bestFit="1" customWidth="1"/>
    <col min="12792" max="13035" width="8.85546875" style="1"/>
    <col min="13036" max="13036" width="48.85546875" style="1" customWidth="1"/>
    <col min="13037" max="13037" width="12.5703125" style="1" customWidth="1"/>
    <col min="13038" max="13038" width="0" style="1" hidden="1" customWidth="1"/>
    <col min="13039" max="13039" width="8.5703125" style="1" customWidth="1"/>
    <col min="13040" max="13040" width="0" style="1" hidden="1" customWidth="1"/>
    <col min="13041" max="13041" width="8.28515625" style="1" customWidth="1"/>
    <col min="13042" max="13042" width="0" style="1" hidden="1" customWidth="1"/>
    <col min="13043" max="13043" width="13" style="1" customWidth="1"/>
    <col min="13044" max="13044" width="0" style="1" hidden="1" customWidth="1"/>
    <col min="13045" max="13045" width="12.85546875" style="1" customWidth="1"/>
    <col min="13046" max="13046" width="6" style="1" customWidth="1"/>
    <col min="13047" max="13047" width="9.5703125" style="1" bestFit="1" customWidth="1"/>
    <col min="13048" max="13291" width="8.85546875" style="1"/>
    <col min="13292" max="13292" width="48.85546875" style="1" customWidth="1"/>
    <col min="13293" max="13293" width="12.5703125" style="1" customWidth="1"/>
    <col min="13294" max="13294" width="0" style="1" hidden="1" customWidth="1"/>
    <col min="13295" max="13295" width="8.5703125" style="1" customWidth="1"/>
    <col min="13296" max="13296" width="0" style="1" hidden="1" customWidth="1"/>
    <col min="13297" max="13297" width="8.28515625" style="1" customWidth="1"/>
    <col min="13298" max="13298" width="0" style="1" hidden="1" customWidth="1"/>
    <col min="13299" max="13299" width="13" style="1" customWidth="1"/>
    <col min="13300" max="13300" width="0" style="1" hidden="1" customWidth="1"/>
    <col min="13301" max="13301" width="12.85546875" style="1" customWidth="1"/>
    <col min="13302" max="13302" width="6" style="1" customWidth="1"/>
    <col min="13303" max="13303" width="9.5703125" style="1" bestFit="1" customWidth="1"/>
    <col min="13304" max="13547" width="8.85546875" style="1"/>
    <col min="13548" max="13548" width="48.85546875" style="1" customWidth="1"/>
    <col min="13549" max="13549" width="12.5703125" style="1" customWidth="1"/>
    <col min="13550" max="13550" width="0" style="1" hidden="1" customWidth="1"/>
    <col min="13551" max="13551" width="8.5703125" style="1" customWidth="1"/>
    <col min="13552" max="13552" width="0" style="1" hidden="1" customWidth="1"/>
    <col min="13553" max="13553" width="8.28515625" style="1" customWidth="1"/>
    <col min="13554" max="13554" width="0" style="1" hidden="1" customWidth="1"/>
    <col min="13555" max="13555" width="13" style="1" customWidth="1"/>
    <col min="13556" max="13556" width="0" style="1" hidden="1" customWidth="1"/>
    <col min="13557" max="13557" width="12.85546875" style="1" customWidth="1"/>
    <col min="13558" max="13558" width="6" style="1" customWidth="1"/>
    <col min="13559" max="13559" width="9.5703125" style="1" bestFit="1" customWidth="1"/>
    <col min="13560" max="13803" width="8.85546875" style="1"/>
    <col min="13804" max="13804" width="48.85546875" style="1" customWidth="1"/>
    <col min="13805" max="13805" width="12.5703125" style="1" customWidth="1"/>
    <col min="13806" max="13806" width="0" style="1" hidden="1" customWidth="1"/>
    <col min="13807" max="13807" width="8.5703125" style="1" customWidth="1"/>
    <col min="13808" max="13808" width="0" style="1" hidden="1" customWidth="1"/>
    <col min="13809" max="13809" width="8.28515625" style="1" customWidth="1"/>
    <col min="13810" max="13810" width="0" style="1" hidden="1" customWidth="1"/>
    <col min="13811" max="13811" width="13" style="1" customWidth="1"/>
    <col min="13812" max="13812" width="0" style="1" hidden="1" customWidth="1"/>
    <col min="13813" max="13813" width="12.85546875" style="1" customWidth="1"/>
    <col min="13814" max="13814" width="6" style="1" customWidth="1"/>
    <col min="13815" max="13815" width="9.5703125" style="1" bestFit="1" customWidth="1"/>
    <col min="13816" max="14059" width="8.85546875" style="1"/>
    <col min="14060" max="14060" width="48.85546875" style="1" customWidth="1"/>
    <col min="14061" max="14061" width="12.5703125" style="1" customWidth="1"/>
    <col min="14062" max="14062" width="0" style="1" hidden="1" customWidth="1"/>
    <col min="14063" max="14063" width="8.5703125" style="1" customWidth="1"/>
    <col min="14064" max="14064" width="0" style="1" hidden="1" customWidth="1"/>
    <col min="14065" max="14065" width="8.28515625" style="1" customWidth="1"/>
    <col min="14066" max="14066" width="0" style="1" hidden="1" customWidth="1"/>
    <col min="14067" max="14067" width="13" style="1" customWidth="1"/>
    <col min="14068" max="14068" width="0" style="1" hidden="1" customWidth="1"/>
    <col min="14069" max="14069" width="12.85546875" style="1" customWidth="1"/>
    <col min="14070" max="14070" width="6" style="1" customWidth="1"/>
    <col min="14071" max="14071" width="9.5703125" style="1" bestFit="1" customWidth="1"/>
    <col min="14072" max="14315" width="8.85546875" style="1"/>
    <col min="14316" max="14316" width="48.85546875" style="1" customWidth="1"/>
    <col min="14317" max="14317" width="12.5703125" style="1" customWidth="1"/>
    <col min="14318" max="14318" width="0" style="1" hidden="1" customWidth="1"/>
    <col min="14319" max="14319" width="8.5703125" style="1" customWidth="1"/>
    <col min="14320" max="14320" width="0" style="1" hidden="1" customWidth="1"/>
    <col min="14321" max="14321" width="8.28515625" style="1" customWidth="1"/>
    <col min="14322" max="14322" width="0" style="1" hidden="1" customWidth="1"/>
    <col min="14323" max="14323" width="13" style="1" customWidth="1"/>
    <col min="14324" max="14324" width="0" style="1" hidden="1" customWidth="1"/>
    <col min="14325" max="14325" width="12.85546875" style="1" customWidth="1"/>
    <col min="14326" max="14326" width="6" style="1" customWidth="1"/>
    <col min="14327" max="14327" width="9.5703125" style="1" bestFit="1" customWidth="1"/>
    <col min="14328" max="14571" width="8.85546875" style="1"/>
    <col min="14572" max="14572" width="48.85546875" style="1" customWidth="1"/>
    <col min="14573" max="14573" width="12.5703125" style="1" customWidth="1"/>
    <col min="14574" max="14574" width="0" style="1" hidden="1" customWidth="1"/>
    <col min="14575" max="14575" width="8.5703125" style="1" customWidth="1"/>
    <col min="14576" max="14576" width="0" style="1" hidden="1" customWidth="1"/>
    <col min="14577" max="14577" width="8.28515625" style="1" customWidth="1"/>
    <col min="14578" max="14578" width="0" style="1" hidden="1" customWidth="1"/>
    <col min="14579" max="14579" width="13" style="1" customWidth="1"/>
    <col min="14580" max="14580" width="0" style="1" hidden="1" customWidth="1"/>
    <col min="14581" max="14581" width="12.85546875" style="1" customWidth="1"/>
    <col min="14582" max="14582" width="6" style="1" customWidth="1"/>
    <col min="14583" max="14583" width="9.5703125" style="1" bestFit="1" customWidth="1"/>
    <col min="14584" max="14827" width="8.85546875" style="1"/>
    <col min="14828" max="14828" width="48.85546875" style="1" customWidth="1"/>
    <col min="14829" max="14829" width="12.5703125" style="1" customWidth="1"/>
    <col min="14830" max="14830" width="0" style="1" hidden="1" customWidth="1"/>
    <col min="14831" max="14831" width="8.5703125" style="1" customWidth="1"/>
    <col min="14832" max="14832" width="0" style="1" hidden="1" customWidth="1"/>
    <col min="14833" max="14833" width="8.28515625" style="1" customWidth="1"/>
    <col min="14834" max="14834" width="0" style="1" hidden="1" customWidth="1"/>
    <col min="14835" max="14835" width="13" style="1" customWidth="1"/>
    <col min="14836" max="14836" width="0" style="1" hidden="1" customWidth="1"/>
    <col min="14837" max="14837" width="12.85546875" style="1" customWidth="1"/>
    <col min="14838" max="14838" width="6" style="1" customWidth="1"/>
    <col min="14839" max="14839" width="9.5703125" style="1" bestFit="1" customWidth="1"/>
    <col min="14840" max="15083" width="8.85546875" style="1"/>
    <col min="15084" max="15084" width="48.85546875" style="1" customWidth="1"/>
    <col min="15085" max="15085" width="12.5703125" style="1" customWidth="1"/>
    <col min="15086" max="15086" width="0" style="1" hidden="1" customWidth="1"/>
    <col min="15087" max="15087" width="8.5703125" style="1" customWidth="1"/>
    <col min="15088" max="15088" width="0" style="1" hidden="1" customWidth="1"/>
    <col min="15089" max="15089" width="8.28515625" style="1" customWidth="1"/>
    <col min="15090" max="15090" width="0" style="1" hidden="1" customWidth="1"/>
    <col min="15091" max="15091" width="13" style="1" customWidth="1"/>
    <col min="15092" max="15092" width="0" style="1" hidden="1" customWidth="1"/>
    <col min="15093" max="15093" width="12.85546875" style="1" customWidth="1"/>
    <col min="15094" max="15094" width="6" style="1" customWidth="1"/>
    <col min="15095" max="15095" width="9.5703125" style="1" bestFit="1" customWidth="1"/>
    <col min="15096" max="15339" width="8.85546875" style="1"/>
    <col min="15340" max="15340" width="48.85546875" style="1" customWidth="1"/>
    <col min="15341" max="15341" width="12.5703125" style="1" customWidth="1"/>
    <col min="15342" max="15342" width="0" style="1" hidden="1" customWidth="1"/>
    <col min="15343" max="15343" width="8.5703125" style="1" customWidth="1"/>
    <col min="15344" max="15344" width="0" style="1" hidden="1" customWidth="1"/>
    <col min="15345" max="15345" width="8.28515625" style="1" customWidth="1"/>
    <col min="15346" max="15346" width="0" style="1" hidden="1" customWidth="1"/>
    <col min="15347" max="15347" width="13" style="1" customWidth="1"/>
    <col min="15348" max="15348" width="0" style="1" hidden="1" customWidth="1"/>
    <col min="15349" max="15349" width="12.85546875" style="1" customWidth="1"/>
    <col min="15350" max="15350" width="6" style="1" customWidth="1"/>
    <col min="15351" max="15351" width="9.5703125" style="1" bestFit="1" customWidth="1"/>
    <col min="15352" max="15595" width="8.85546875" style="1"/>
    <col min="15596" max="15596" width="48.85546875" style="1" customWidth="1"/>
    <col min="15597" max="15597" width="12.5703125" style="1" customWidth="1"/>
    <col min="15598" max="15598" width="0" style="1" hidden="1" customWidth="1"/>
    <col min="15599" max="15599" width="8.5703125" style="1" customWidth="1"/>
    <col min="15600" max="15600" width="0" style="1" hidden="1" customWidth="1"/>
    <col min="15601" max="15601" width="8.28515625" style="1" customWidth="1"/>
    <col min="15602" max="15602" width="0" style="1" hidden="1" customWidth="1"/>
    <col min="15603" max="15603" width="13" style="1" customWidth="1"/>
    <col min="15604" max="15604" width="0" style="1" hidden="1" customWidth="1"/>
    <col min="15605" max="15605" width="12.85546875" style="1" customWidth="1"/>
    <col min="15606" max="15606" width="6" style="1" customWidth="1"/>
    <col min="15607" max="15607" width="9.5703125" style="1" bestFit="1" customWidth="1"/>
    <col min="15608" max="15851" width="8.85546875" style="1"/>
    <col min="15852" max="15852" width="48.85546875" style="1" customWidth="1"/>
    <col min="15853" max="15853" width="12.5703125" style="1" customWidth="1"/>
    <col min="15854" max="15854" width="0" style="1" hidden="1" customWidth="1"/>
    <col min="15855" max="15855" width="8.5703125" style="1" customWidth="1"/>
    <col min="15856" max="15856" width="0" style="1" hidden="1" customWidth="1"/>
    <col min="15857" max="15857" width="8.28515625" style="1" customWidth="1"/>
    <col min="15858" max="15858" width="0" style="1" hidden="1" customWidth="1"/>
    <col min="15859" max="15859" width="13" style="1" customWidth="1"/>
    <col min="15860" max="15860" width="0" style="1" hidden="1" customWidth="1"/>
    <col min="15861" max="15861" width="12.85546875" style="1" customWidth="1"/>
    <col min="15862" max="15862" width="6" style="1" customWidth="1"/>
    <col min="15863" max="15863" width="9.5703125" style="1" bestFit="1" customWidth="1"/>
    <col min="15864" max="16107" width="8.85546875" style="1"/>
    <col min="16108" max="16108" width="48.85546875" style="1" customWidth="1"/>
    <col min="16109" max="16109" width="12.5703125" style="1" customWidth="1"/>
    <col min="16110" max="16110" width="0" style="1" hidden="1" customWidth="1"/>
    <col min="16111" max="16111" width="8.5703125" style="1" customWidth="1"/>
    <col min="16112" max="16112" width="0" style="1" hidden="1" customWidth="1"/>
    <col min="16113" max="16113" width="8.28515625" style="1" customWidth="1"/>
    <col min="16114" max="16114" width="0" style="1" hidden="1" customWidth="1"/>
    <col min="16115" max="16115" width="13" style="1" customWidth="1"/>
    <col min="16116" max="16116" width="0" style="1" hidden="1" customWidth="1"/>
    <col min="16117" max="16117" width="12.85546875" style="1" customWidth="1"/>
    <col min="16118" max="16118" width="6" style="1" customWidth="1"/>
    <col min="16119" max="16119" width="9.5703125" style="1" bestFit="1" customWidth="1"/>
    <col min="16120" max="16384" width="8.85546875" style="1"/>
  </cols>
  <sheetData>
    <row r="1" spans="1:13" ht="42.6" customHeight="1" x14ac:dyDescent="0.2">
      <c r="A1" s="56" t="s">
        <v>190</v>
      </c>
      <c r="B1" s="57"/>
      <c r="C1" s="57"/>
      <c r="D1" s="57"/>
      <c r="E1" s="57"/>
      <c r="F1" s="57"/>
      <c r="G1" s="57"/>
      <c r="H1" s="57"/>
      <c r="M1" s="53"/>
    </row>
    <row r="2" spans="1:13" ht="7.9" customHeight="1" x14ac:dyDescent="0.3">
      <c r="A2" s="3"/>
      <c r="B2" s="3"/>
      <c r="C2" s="3"/>
      <c r="D2" s="3"/>
      <c r="E2" s="3"/>
      <c r="F2" s="3"/>
      <c r="G2" s="3"/>
      <c r="H2" s="3"/>
      <c r="M2" s="53"/>
    </row>
    <row r="3" spans="1:13" s="39" customFormat="1" ht="42" customHeight="1" x14ac:dyDescent="0.3">
      <c r="A3" s="59" t="s">
        <v>171</v>
      </c>
      <c r="B3" s="60"/>
      <c r="C3" s="60"/>
      <c r="D3" s="60"/>
      <c r="E3" s="60"/>
      <c r="F3" s="60"/>
      <c r="G3" s="60"/>
      <c r="H3" s="61"/>
      <c r="M3" s="54"/>
    </row>
    <row r="4" spans="1:13" s="39" customFormat="1" ht="19.149999999999999" customHeight="1" x14ac:dyDescent="0.3">
      <c r="A4" s="42"/>
      <c r="B4" s="41"/>
      <c r="C4" s="41"/>
      <c r="D4" s="41"/>
      <c r="E4" s="41"/>
      <c r="F4" s="41"/>
      <c r="G4" s="41"/>
      <c r="H4" s="40"/>
      <c r="M4" s="54"/>
    </row>
    <row r="5" spans="1:13" s="30" customFormat="1" ht="64.150000000000006" customHeight="1" x14ac:dyDescent="0.2">
      <c r="A5" s="62" t="s">
        <v>170</v>
      </c>
      <c r="B5" s="64" t="s">
        <v>169</v>
      </c>
      <c r="C5" s="66" t="s">
        <v>168</v>
      </c>
      <c r="D5" s="67"/>
      <c r="E5" s="64" t="s">
        <v>167</v>
      </c>
      <c r="F5" s="68" t="s">
        <v>166</v>
      </c>
      <c r="G5" s="69"/>
      <c r="H5" s="70"/>
      <c r="M5" s="55"/>
    </row>
    <row r="6" spans="1:13" s="30" customFormat="1" ht="55.15" customHeight="1" x14ac:dyDescent="0.2">
      <c r="A6" s="63"/>
      <c r="B6" s="65"/>
      <c r="C6" s="71" t="s">
        <v>165</v>
      </c>
      <c r="D6" s="71" t="s">
        <v>163</v>
      </c>
      <c r="E6" s="65"/>
      <c r="F6" s="71" t="s">
        <v>165</v>
      </c>
      <c r="G6" s="71" t="s">
        <v>164</v>
      </c>
      <c r="H6" s="72" t="s">
        <v>163</v>
      </c>
    </row>
    <row r="7" spans="1:13" s="30" customFormat="1" ht="82.15" customHeight="1" x14ac:dyDescent="0.2">
      <c r="A7" s="21" t="s">
        <v>162</v>
      </c>
      <c r="B7" s="14" t="s">
        <v>150</v>
      </c>
      <c r="C7" s="8">
        <v>14.94</v>
      </c>
      <c r="D7" s="37"/>
      <c r="E7" s="6">
        <v>2.23</v>
      </c>
      <c r="F7" s="6">
        <f>C7+E7</f>
        <v>17.169999999999998</v>
      </c>
      <c r="G7" s="6"/>
      <c r="H7" s="5">
        <f t="shared" ref="H7:H17" si="0">ROUND(C7+E7,2)</f>
        <v>17.170000000000002</v>
      </c>
    </row>
    <row r="8" spans="1:13" s="30" customFormat="1" ht="58.9" customHeight="1" x14ac:dyDescent="0.2">
      <c r="A8" s="11" t="s">
        <v>161</v>
      </c>
      <c r="B8" s="9" t="s">
        <v>0</v>
      </c>
      <c r="C8" s="8">
        <v>8.3800000000000008</v>
      </c>
      <c r="D8" s="7"/>
      <c r="E8" s="6">
        <v>0</v>
      </c>
      <c r="F8" s="6">
        <f t="shared" ref="F8:F17" si="1">C8+E8</f>
        <v>8.3800000000000008</v>
      </c>
      <c r="G8" s="6"/>
      <c r="H8" s="5">
        <f t="shared" si="0"/>
        <v>8.3800000000000008</v>
      </c>
    </row>
    <row r="9" spans="1:13" s="30" customFormat="1" ht="27.6" customHeight="1" x14ac:dyDescent="0.2">
      <c r="A9" s="21" t="s">
        <v>160</v>
      </c>
      <c r="B9" s="9" t="s">
        <v>8</v>
      </c>
      <c r="C9" s="8">
        <v>14.59</v>
      </c>
      <c r="D9" s="7"/>
      <c r="E9" s="6">
        <v>0.99</v>
      </c>
      <c r="F9" s="6">
        <f t="shared" si="1"/>
        <v>15.58</v>
      </c>
      <c r="G9" s="6"/>
      <c r="H9" s="5">
        <f t="shared" si="0"/>
        <v>15.58</v>
      </c>
    </row>
    <row r="10" spans="1:13" s="30" customFormat="1" ht="19.5" x14ac:dyDescent="0.2">
      <c r="A10" s="32" t="s">
        <v>159</v>
      </c>
      <c r="B10" s="9" t="s">
        <v>8</v>
      </c>
      <c r="C10" s="8">
        <v>7.29</v>
      </c>
      <c r="D10" s="7"/>
      <c r="E10" s="6">
        <v>0.99</v>
      </c>
      <c r="F10" s="6">
        <f t="shared" si="1"/>
        <v>8.2799999999999994</v>
      </c>
      <c r="G10" s="6"/>
      <c r="H10" s="5">
        <f t="shared" si="0"/>
        <v>8.2799999999999994</v>
      </c>
    </row>
    <row r="11" spans="1:13" s="30" customFormat="1" ht="19.5" x14ac:dyDescent="0.2">
      <c r="A11" s="32" t="s">
        <v>158</v>
      </c>
      <c r="B11" s="9" t="s">
        <v>154</v>
      </c>
      <c r="C11" s="8">
        <v>38.44</v>
      </c>
      <c r="D11" s="7"/>
      <c r="E11" s="6">
        <v>3.15</v>
      </c>
      <c r="F11" s="6">
        <f t="shared" si="1"/>
        <v>41.589999999999996</v>
      </c>
      <c r="G11" s="6"/>
      <c r="H11" s="5">
        <f t="shared" si="0"/>
        <v>41.59</v>
      </c>
    </row>
    <row r="12" spans="1:13" s="30" customFormat="1" ht="19.5" x14ac:dyDescent="0.2">
      <c r="A12" s="32" t="s">
        <v>157</v>
      </c>
      <c r="B12" s="9" t="s">
        <v>154</v>
      </c>
      <c r="C12" s="8">
        <v>8.11</v>
      </c>
      <c r="D12" s="7"/>
      <c r="E12" s="6">
        <v>2.5299999999999998</v>
      </c>
      <c r="F12" s="6">
        <f t="shared" si="1"/>
        <v>10.639999999999999</v>
      </c>
      <c r="G12" s="6"/>
      <c r="H12" s="5">
        <f t="shared" si="0"/>
        <v>10.64</v>
      </c>
    </row>
    <row r="13" spans="1:13" s="30" customFormat="1" ht="19.5" x14ac:dyDescent="0.2">
      <c r="A13" s="32" t="s">
        <v>156</v>
      </c>
      <c r="B13" s="9" t="s">
        <v>154</v>
      </c>
      <c r="C13" s="8">
        <v>21.62</v>
      </c>
      <c r="D13" s="7"/>
      <c r="E13" s="6">
        <v>3.38</v>
      </c>
      <c r="F13" s="6">
        <f t="shared" si="1"/>
        <v>25</v>
      </c>
      <c r="G13" s="6"/>
      <c r="H13" s="5">
        <f t="shared" si="0"/>
        <v>25</v>
      </c>
    </row>
    <row r="14" spans="1:13" s="30" customFormat="1" ht="19.5" x14ac:dyDescent="0.2">
      <c r="A14" s="21" t="s">
        <v>155</v>
      </c>
      <c r="B14" s="9" t="s">
        <v>154</v>
      </c>
      <c r="C14" s="8">
        <v>2.54</v>
      </c>
      <c r="D14" s="7"/>
      <c r="E14" s="6">
        <v>1.39</v>
      </c>
      <c r="F14" s="6">
        <f t="shared" si="1"/>
        <v>3.9299999999999997</v>
      </c>
      <c r="G14" s="6"/>
      <c r="H14" s="5">
        <f t="shared" si="0"/>
        <v>3.93</v>
      </c>
    </row>
    <row r="15" spans="1:13" s="30" customFormat="1" ht="19.5" x14ac:dyDescent="0.2">
      <c r="A15" s="32" t="s">
        <v>153</v>
      </c>
      <c r="B15" s="9" t="s">
        <v>8</v>
      </c>
      <c r="C15" s="6">
        <v>25.2</v>
      </c>
      <c r="D15" s="7"/>
      <c r="E15" s="6">
        <v>1.69</v>
      </c>
      <c r="F15" s="6">
        <f t="shared" si="1"/>
        <v>26.89</v>
      </c>
      <c r="G15" s="6"/>
      <c r="H15" s="5">
        <f t="shared" si="0"/>
        <v>26.89</v>
      </c>
    </row>
    <row r="16" spans="1:13" s="30" customFormat="1" ht="39" x14ac:dyDescent="0.2">
      <c r="A16" s="21" t="s">
        <v>152</v>
      </c>
      <c r="B16" s="9" t="s">
        <v>150</v>
      </c>
      <c r="C16" s="6">
        <v>18.899999999999999</v>
      </c>
      <c r="D16" s="7"/>
      <c r="E16" s="6">
        <v>1.93</v>
      </c>
      <c r="F16" s="6">
        <f t="shared" si="1"/>
        <v>20.83</v>
      </c>
      <c r="G16" s="6"/>
      <c r="H16" s="5">
        <f t="shared" si="0"/>
        <v>20.83</v>
      </c>
    </row>
    <row r="17" spans="1:8" s="30" customFormat="1" ht="39" x14ac:dyDescent="0.2">
      <c r="A17" s="21" t="s">
        <v>151</v>
      </c>
      <c r="B17" s="9" t="s">
        <v>150</v>
      </c>
      <c r="C17" s="6">
        <v>18.899999999999999</v>
      </c>
      <c r="D17" s="7"/>
      <c r="E17" s="6">
        <v>1</v>
      </c>
      <c r="F17" s="6">
        <f t="shared" si="1"/>
        <v>19.899999999999999</v>
      </c>
      <c r="G17" s="6"/>
      <c r="H17" s="5">
        <f t="shared" si="0"/>
        <v>19.899999999999999</v>
      </c>
    </row>
    <row r="18" spans="1:8" s="30" customFormat="1" ht="19.5" x14ac:dyDescent="0.2">
      <c r="A18" s="36" t="s">
        <v>149</v>
      </c>
      <c r="B18" s="9"/>
      <c r="C18" s="8"/>
      <c r="D18" s="8"/>
      <c r="E18" s="6"/>
      <c r="F18" s="6"/>
      <c r="G18" s="6"/>
      <c r="H18" s="5"/>
    </row>
    <row r="19" spans="1:8" s="30" customFormat="1" ht="19.5" x14ac:dyDescent="0.2">
      <c r="A19" s="7" t="s">
        <v>148</v>
      </c>
      <c r="B19" s="9" t="s">
        <v>141</v>
      </c>
      <c r="C19" s="8">
        <v>5.09</v>
      </c>
      <c r="D19" s="6">
        <v>6.1</v>
      </c>
      <c r="E19" s="6">
        <v>0</v>
      </c>
      <c r="F19" s="6">
        <f t="shared" ref="F19:F26" si="2">C19+E19</f>
        <v>5.09</v>
      </c>
      <c r="G19" s="6">
        <f t="shared" ref="G19:G26" si="3">D19-C19</f>
        <v>1.0099999999999998</v>
      </c>
      <c r="H19" s="5">
        <f t="shared" ref="H19:H26" si="4">ROUND(D19+E19,2)</f>
        <v>6.1</v>
      </c>
    </row>
    <row r="20" spans="1:8" s="30" customFormat="1" ht="19.5" x14ac:dyDescent="0.2">
      <c r="A20" s="7" t="s">
        <v>147</v>
      </c>
      <c r="B20" s="9" t="s">
        <v>141</v>
      </c>
      <c r="C20" s="8">
        <v>5.15</v>
      </c>
      <c r="D20" s="6">
        <v>6.17</v>
      </c>
      <c r="E20" s="6">
        <v>0</v>
      </c>
      <c r="F20" s="6">
        <f t="shared" si="2"/>
        <v>5.15</v>
      </c>
      <c r="G20" s="6">
        <f t="shared" si="3"/>
        <v>1.0199999999999996</v>
      </c>
      <c r="H20" s="5">
        <f t="shared" si="4"/>
        <v>6.17</v>
      </c>
    </row>
    <row r="21" spans="1:8" s="30" customFormat="1" ht="19.5" x14ac:dyDescent="0.2">
      <c r="A21" s="11" t="s">
        <v>146</v>
      </c>
      <c r="B21" s="9" t="s">
        <v>141</v>
      </c>
      <c r="C21" s="8">
        <v>5.09</v>
      </c>
      <c r="D21" s="6">
        <v>6.1</v>
      </c>
      <c r="E21" s="6">
        <v>0</v>
      </c>
      <c r="F21" s="6">
        <f t="shared" si="2"/>
        <v>5.09</v>
      </c>
      <c r="G21" s="6">
        <f t="shared" si="3"/>
        <v>1.0099999999999998</v>
      </c>
      <c r="H21" s="5">
        <f t="shared" si="4"/>
        <v>6.1</v>
      </c>
    </row>
    <row r="22" spans="1:8" s="30" customFormat="1" ht="19.5" x14ac:dyDescent="0.2">
      <c r="A22" s="11" t="s">
        <v>145</v>
      </c>
      <c r="B22" s="9" t="s">
        <v>141</v>
      </c>
      <c r="C22" s="6">
        <v>4.5999999999999996</v>
      </c>
      <c r="D22" s="6">
        <v>5.63</v>
      </c>
      <c r="E22" s="6">
        <v>0</v>
      </c>
      <c r="F22" s="6">
        <f t="shared" si="2"/>
        <v>4.5999999999999996</v>
      </c>
      <c r="G22" s="6">
        <f t="shared" si="3"/>
        <v>1.0300000000000002</v>
      </c>
      <c r="H22" s="5">
        <f t="shared" si="4"/>
        <v>5.63</v>
      </c>
    </row>
    <row r="23" spans="1:8" s="30" customFormat="1" ht="19.5" x14ac:dyDescent="0.2">
      <c r="A23" s="7" t="s">
        <v>144</v>
      </c>
      <c r="B23" s="9" t="s">
        <v>141</v>
      </c>
      <c r="C23" s="8">
        <v>4.3499999999999996</v>
      </c>
      <c r="D23" s="6">
        <v>5.22</v>
      </c>
      <c r="E23" s="6">
        <v>0</v>
      </c>
      <c r="F23" s="6">
        <f t="shared" si="2"/>
        <v>4.3499999999999996</v>
      </c>
      <c r="G23" s="6">
        <f t="shared" si="3"/>
        <v>0.87000000000000011</v>
      </c>
      <c r="H23" s="5">
        <f t="shared" si="4"/>
        <v>5.22</v>
      </c>
    </row>
    <row r="24" spans="1:8" s="30" customFormat="1" ht="19.5" x14ac:dyDescent="0.2">
      <c r="A24" s="11" t="s">
        <v>143</v>
      </c>
      <c r="B24" s="9" t="s">
        <v>141</v>
      </c>
      <c r="C24" s="8">
        <v>7.74</v>
      </c>
      <c r="D24" s="6">
        <v>9.2899999999999991</v>
      </c>
      <c r="E24" s="6">
        <v>1.19</v>
      </c>
      <c r="F24" s="6">
        <f t="shared" si="2"/>
        <v>8.93</v>
      </c>
      <c r="G24" s="6">
        <f t="shared" si="3"/>
        <v>1.5499999999999989</v>
      </c>
      <c r="H24" s="5">
        <f t="shared" si="4"/>
        <v>10.48</v>
      </c>
    </row>
    <row r="25" spans="1:8" s="30" customFormat="1" ht="19.5" x14ac:dyDescent="0.2">
      <c r="A25" s="11" t="s">
        <v>142</v>
      </c>
      <c r="B25" s="9" t="s">
        <v>141</v>
      </c>
      <c r="C25" s="8">
        <v>5.16</v>
      </c>
      <c r="D25" s="6">
        <v>6.19</v>
      </c>
      <c r="E25" s="6">
        <v>1.02</v>
      </c>
      <c r="F25" s="6">
        <f t="shared" si="2"/>
        <v>6.18</v>
      </c>
      <c r="G25" s="6">
        <f t="shared" si="3"/>
        <v>1.0300000000000002</v>
      </c>
      <c r="H25" s="5">
        <f t="shared" si="4"/>
        <v>7.21</v>
      </c>
    </row>
    <row r="26" spans="1:8" s="30" customFormat="1" ht="86.45" customHeight="1" x14ac:dyDescent="0.2">
      <c r="A26" s="38" t="s">
        <v>140</v>
      </c>
      <c r="B26" s="26" t="s">
        <v>139</v>
      </c>
      <c r="C26" s="24">
        <v>6.36</v>
      </c>
      <c r="D26" s="22">
        <v>7.64</v>
      </c>
      <c r="E26" s="22">
        <v>0</v>
      </c>
      <c r="F26" s="22">
        <f t="shared" si="2"/>
        <v>6.36</v>
      </c>
      <c r="G26" s="22">
        <f t="shared" si="3"/>
        <v>1.2799999999999994</v>
      </c>
      <c r="H26" s="25">
        <f t="shared" si="4"/>
        <v>7.64</v>
      </c>
    </row>
    <row r="27" spans="1:8" s="30" customFormat="1" ht="19.5" x14ac:dyDescent="0.2">
      <c r="A27" s="36" t="s">
        <v>138</v>
      </c>
      <c r="B27" s="18"/>
      <c r="C27" s="8"/>
      <c r="D27" s="8"/>
      <c r="E27" s="6"/>
      <c r="F27" s="6"/>
      <c r="G27" s="6"/>
      <c r="H27" s="35"/>
    </row>
    <row r="28" spans="1:8" s="30" customFormat="1" ht="39" x14ac:dyDescent="0.2">
      <c r="A28" s="11" t="s">
        <v>137</v>
      </c>
      <c r="B28" s="18"/>
      <c r="C28" s="8"/>
      <c r="D28" s="8"/>
      <c r="E28" s="6"/>
      <c r="F28" s="6"/>
      <c r="G28" s="6"/>
      <c r="H28" s="35"/>
    </row>
    <row r="29" spans="1:8" s="30" customFormat="1" ht="19.5" x14ac:dyDescent="0.2">
      <c r="A29" s="34" t="s">
        <v>133</v>
      </c>
      <c r="B29" s="9" t="s">
        <v>131</v>
      </c>
      <c r="C29" s="6">
        <v>27.59</v>
      </c>
      <c r="D29" s="8"/>
      <c r="E29" s="6"/>
      <c r="F29" s="6">
        <f>C29+E29</f>
        <v>27.59</v>
      </c>
      <c r="G29" s="6"/>
      <c r="H29" s="5">
        <f>ROUND(C29+E29,2)</f>
        <v>27.59</v>
      </c>
    </row>
    <row r="30" spans="1:8" s="30" customFormat="1" ht="19.5" x14ac:dyDescent="0.2">
      <c r="A30" s="34" t="s">
        <v>135</v>
      </c>
      <c r="B30" s="9" t="s">
        <v>131</v>
      </c>
      <c r="C30" s="6">
        <v>27.59</v>
      </c>
      <c r="D30" s="7"/>
      <c r="E30" s="6"/>
      <c r="F30" s="6">
        <f>C30+E30</f>
        <v>27.59</v>
      </c>
      <c r="G30" s="6"/>
      <c r="H30" s="5">
        <f>ROUND(C30+E30,2)</f>
        <v>27.59</v>
      </c>
    </row>
    <row r="31" spans="1:8" s="30" customFormat="1" ht="19.5" x14ac:dyDescent="0.2">
      <c r="A31" s="11" t="s">
        <v>132</v>
      </c>
      <c r="B31" s="9" t="s">
        <v>131</v>
      </c>
      <c r="C31" s="6">
        <v>27.59</v>
      </c>
      <c r="D31" s="7"/>
      <c r="E31" s="6">
        <v>1.19</v>
      </c>
      <c r="F31" s="6">
        <f>C31+E31</f>
        <v>28.78</v>
      </c>
      <c r="G31" s="6"/>
      <c r="H31" s="5">
        <f>ROUND(C31+E31,2)</f>
        <v>28.78</v>
      </c>
    </row>
    <row r="32" spans="1:8" s="30" customFormat="1" ht="39" x14ac:dyDescent="0.2">
      <c r="A32" s="11" t="s">
        <v>136</v>
      </c>
      <c r="B32" s="9"/>
      <c r="C32" s="8"/>
      <c r="D32" s="7"/>
      <c r="E32" s="6"/>
      <c r="F32" s="6"/>
      <c r="G32" s="6"/>
      <c r="H32" s="5"/>
    </row>
    <row r="33" spans="1:8" s="30" customFormat="1" ht="19.5" x14ac:dyDescent="0.2">
      <c r="A33" s="34" t="s">
        <v>133</v>
      </c>
      <c r="B33" s="9" t="s">
        <v>131</v>
      </c>
      <c r="C33" s="8">
        <v>29.03</v>
      </c>
      <c r="D33" s="7"/>
      <c r="E33" s="6"/>
      <c r="F33" s="6">
        <f>C33+E33</f>
        <v>29.03</v>
      </c>
      <c r="G33" s="6"/>
      <c r="H33" s="5">
        <f>ROUND(C33+E33,2)</f>
        <v>29.03</v>
      </c>
    </row>
    <row r="34" spans="1:8" s="30" customFormat="1" ht="19.5" x14ac:dyDescent="0.2">
      <c r="A34" s="34" t="s">
        <v>135</v>
      </c>
      <c r="B34" s="9" t="s">
        <v>131</v>
      </c>
      <c r="C34" s="8">
        <v>29.03</v>
      </c>
      <c r="D34" s="7"/>
      <c r="E34" s="6"/>
      <c r="F34" s="6"/>
      <c r="G34" s="6"/>
      <c r="H34" s="5">
        <f>ROUND(C34+E34,2)</f>
        <v>29.03</v>
      </c>
    </row>
    <row r="35" spans="1:8" s="30" customFormat="1" ht="19.5" x14ac:dyDescent="0.2">
      <c r="A35" s="11" t="s">
        <v>132</v>
      </c>
      <c r="B35" s="9" t="s">
        <v>131</v>
      </c>
      <c r="C35" s="8">
        <v>29.03</v>
      </c>
      <c r="D35" s="7"/>
      <c r="E35" s="6">
        <v>1.19</v>
      </c>
      <c r="F35" s="6"/>
      <c r="G35" s="6"/>
      <c r="H35" s="5">
        <f>ROUND(C35+E35,2)</f>
        <v>30.22</v>
      </c>
    </row>
    <row r="36" spans="1:8" s="30" customFormat="1" ht="39" x14ac:dyDescent="0.2">
      <c r="A36" s="11" t="s">
        <v>134</v>
      </c>
      <c r="B36" s="9"/>
      <c r="C36" s="8"/>
      <c r="D36" s="7"/>
      <c r="E36" s="6"/>
      <c r="F36" s="6"/>
      <c r="G36" s="6"/>
      <c r="H36" s="5"/>
    </row>
    <row r="37" spans="1:8" s="30" customFormat="1" ht="19.5" x14ac:dyDescent="0.2">
      <c r="A37" s="34" t="s">
        <v>133</v>
      </c>
      <c r="B37" s="9" t="s">
        <v>131</v>
      </c>
      <c r="C37" s="6">
        <v>31.6</v>
      </c>
      <c r="D37" s="7"/>
      <c r="E37" s="6"/>
      <c r="F37" s="6">
        <f>C37+E37</f>
        <v>31.6</v>
      </c>
      <c r="G37" s="6"/>
      <c r="H37" s="5">
        <f>ROUND(C37+E37,2)</f>
        <v>31.6</v>
      </c>
    </row>
    <row r="38" spans="1:8" s="30" customFormat="1" ht="19.5" x14ac:dyDescent="0.2">
      <c r="A38" s="11" t="s">
        <v>132</v>
      </c>
      <c r="B38" s="9" t="s">
        <v>131</v>
      </c>
      <c r="C38" s="6">
        <v>31.6</v>
      </c>
      <c r="D38" s="7"/>
      <c r="E38" s="6">
        <v>1.19</v>
      </c>
      <c r="F38" s="6">
        <f>C38+E38</f>
        <v>32.79</v>
      </c>
      <c r="G38" s="6"/>
      <c r="H38" s="5">
        <f>ROUND(C38+E38,2)</f>
        <v>32.79</v>
      </c>
    </row>
    <row r="39" spans="1:8" s="30" customFormat="1" ht="19.5" x14ac:dyDescent="0.2">
      <c r="A39" s="7" t="s">
        <v>130</v>
      </c>
      <c r="B39" s="9" t="s">
        <v>8</v>
      </c>
      <c r="C39" s="8">
        <v>5.19</v>
      </c>
      <c r="D39" s="7"/>
      <c r="E39" s="6">
        <v>0.13</v>
      </c>
      <c r="F39" s="6">
        <f>C39+E39</f>
        <v>5.32</v>
      </c>
      <c r="G39" s="6"/>
      <c r="H39" s="5">
        <f>ROUND(C39+E39,2)</f>
        <v>5.32</v>
      </c>
    </row>
    <row r="40" spans="1:8" s="30" customFormat="1" ht="19.5" x14ac:dyDescent="0.2">
      <c r="A40" s="7" t="s">
        <v>129</v>
      </c>
      <c r="B40" s="9" t="s">
        <v>8</v>
      </c>
      <c r="C40" s="8">
        <v>8.64</v>
      </c>
      <c r="D40" s="7"/>
      <c r="E40" s="6">
        <v>0.14000000000000001</v>
      </c>
      <c r="F40" s="6">
        <f>C40+E40</f>
        <v>8.7800000000000011</v>
      </c>
      <c r="G40" s="6"/>
      <c r="H40" s="5">
        <f>ROUND(C40+E40,2)</f>
        <v>8.7799999999999994</v>
      </c>
    </row>
    <row r="41" spans="1:8" s="30" customFormat="1" ht="19.5" x14ac:dyDescent="0.2">
      <c r="A41" s="7" t="s">
        <v>128</v>
      </c>
      <c r="B41" s="9" t="s">
        <v>127</v>
      </c>
      <c r="C41" s="8">
        <v>1.96</v>
      </c>
      <c r="D41" s="7"/>
      <c r="E41" s="6">
        <v>0</v>
      </c>
      <c r="F41" s="6">
        <f>C41+E41</f>
        <v>1.96</v>
      </c>
      <c r="G41" s="6"/>
      <c r="H41" s="5">
        <f>ROUND(C41+E41,2)</f>
        <v>1.96</v>
      </c>
    </row>
    <row r="42" spans="1:8" s="30" customFormat="1" ht="19.5" x14ac:dyDescent="0.2">
      <c r="A42" s="13" t="s">
        <v>126</v>
      </c>
      <c r="B42" s="33"/>
      <c r="C42" s="8"/>
      <c r="D42" s="7"/>
      <c r="E42" s="6"/>
      <c r="F42" s="6"/>
      <c r="G42" s="6"/>
      <c r="H42" s="5"/>
    </row>
    <row r="43" spans="1:8" s="30" customFormat="1" ht="39" x14ac:dyDescent="0.2">
      <c r="A43" s="11" t="s">
        <v>125</v>
      </c>
      <c r="B43" s="9" t="s">
        <v>8</v>
      </c>
      <c r="C43" s="8">
        <v>12.05</v>
      </c>
      <c r="D43" s="7"/>
      <c r="E43" s="6">
        <v>0.25</v>
      </c>
      <c r="F43" s="6">
        <f t="shared" ref="F43:F65" si="5">C43+E43</f>
        <v>12.3</v>
      </c>
      <c r="G43" s="6"/>
      <c r="H43" s="5">
        <f t="shared" ref="H43:H65" si="6">ROUND(C43+E43,2)</f>
        <v>12.3</v>
      </c>
    </row>
    <row r="44" spans="1:8" s="30" customFormat="1" ht="39" x14ac:dyDescent="0.2">
      <c r="A44" s="10" t="s">
        <v>124</v>
      </c>
      <c r="B44" s="9" t="s">
        <v>8</v>
      </c>
      <c r="C44" s="8">
        <v>20.079999999999998</v>
      </c>
      <c r="D44" s="7"/>
      <c r="E44" s="6">
        <v>0.38</v>
      </c>
      <c r="F44" s="6">
        <f t="shared" si="5"/>
        <v>20.459999999999997</v>
      </c>
      <c r="G44" s="6"/>
      <c r="H44" s="5">
        <f t="shared" si="6"/>
        <v>20.46</v>
      </c>
    </row>
    <row r="45" spans="1:8" s="30" customFormat="1" ht="19.5" x14ac:dyDescent="0.2">
      <c r="A45" s="7" t="s">
        <v>123</v>
      </c>
      <c r="B45" s="9" t="s">
        <v>8</v>
      </c>
      <c r="C45" s="8">
        <v>12.05</v>
      </c>
      <c r="D45" s="7"/>
      <c r="E45" s="6">
        <v>0.25</v>
      </c>
      <c r="F45" s="6">
        <f t="shared" si="5"/>
        <v>12.3</v>
      </c>
      <c r="G45" s="6"/>
      <c r="H45" s="5">
        <f t="shared" si="6"/>
        <v>12.3</v>
      </c>
    </row>
    <row r="46" spans="1:8" s="30" customFormat="1" ht="39" x14ac:dyDescent="0.2">
      <c r="A46" s="11" t="s">
        <v>122</v>
      </c>
      <c r="B46" s="9" t="s">
        <v>8</v>
      </c>
      <c r="C46" s="8">
        <v>16.059999999999999</v>
      </c>
      <c r="D46" s="7"/>
      <c r="E46" s="6">
        <v>0.25</v>
      </c>
      <c r="F46" s="6">
        <f t="shared" si="5"/>
        <v>16.309999999999999</v>
      </c>
      <c r="G46" s="6"/>
      <c r="H46" s="5">
        <f t="shared" si="6"/>
        <v>16.309999999999999</v>
      </c>
    </row>
    <row r="47" spans="1:8" s="30" customFormat="1" ht="19.5" x14ac:dyDescent="0.2">
      <c r="A47" s="7" t="s">
        <v>121</v>
      </c>
      <c r="B47" s="9" t="s">
        <v>8</v>
      </c>
      <c r="C47" s="8">
        <v>8.0299999999999994</v>
      </c>
      <c r="D47" s="7"/>
      <c r="E47" s="6">
        <v>0.25</v>
      </c>
      <c r="F47" s="6">
        <f t="shared" si="5"/>
        <v>8.2799999999999994</v>
      </c>
      <c r="G47" s="6"/>
      <c r="H47" s="5">
        <f t="shared" si="6"/>
        <v>8.2799999999999994</v>
      </c>
    </row>
    <row r="48" spans="1:8" s="30" customFormat="1" ht="19.5" x14ac:dyDescent="0.2">
      <c r="A48" s="32" t="s">
        <v>120</v>
      </c>
      <c r="B48" s="9" t="s">
        <v>8</v>
      </c>
      <c r="C48" s="8">
        <v>16.059999999999999</v>
      </c>
      <c r="D48" s="7"/>
      <c r="E48" s="6">
        <v>0.25</v>
      </c>
      <c r="F48" s="6">
        <f t="shared" si="5"/>
        <v>16.309999999999999</v>
      </c>
      <c r="G48" s="6"/>
      <c r="H48" s="5">
        <f t="shared" si="6"/>
        <v>16.309999999999999</v>
      </c>
    </row>
    <row r="49" spans="1:8" s="30" customFormat="1" ht="19.5" x14ac:dyDescent="0.2">
      <c r="A49" s="11" t="s">
        <v>119</v>
      </c>
      <c r="B49" s="9" t="s">
        <v>8</v>
      </c>
      <c r="C49" s="8">
        <v>8.0299999999999994</v>
      </c>
      <c r="D49" s="7"/>
      <c r="E49" s="6">
        <v>0.25</v>
      </c>
      <c r="F49" s="6">
        <f t="shared" si="5"/>
        <v>8.2799999999999994</v>
      </c>
      <c r="G49" s="6"/>
      <c r="H49" s="5">
        <f t="shared" si="6"/>
        <v>8.2799999999999994</v>
      </c>
    </row>
    <row r="50" spans="1:8" s="30" customFormat="1" ht="39" x14ac:dyDescent="0.2">
      <c r="A50" s="11" t="s">
        <v>118</v>
      </c>
      <c r="B50" s="9" t="s">
        <v>8</v>
      </c>
      <c r="C50" s="8">
        <v>12.05</v>
      </c>
      <c r="D50" s="7"/>
      <c r="E50" s="6">
        <v>0.38</v>
      </c>
      <c r="F50" s="6">
        <f t="shared" si="5"/>
        <v>12.430000000000001</v>
      </c>
      <c r="G50" s="6"/>
      <c r="H50" s="5">
        <f t="shared" si="6"/>
        <v>12.43</v>
      </c>
    </row>
    <row r="51" spans="1:8" s="30" customFormat="1" ht="19.5" x14ac:dyDescent="0.2">
      <c r="A51" s="32" t="s">
        <v>117</v>
      </c>
      <c r="B51" s="9" t="s">
        <v>8</v>
      </c>
      <c r="C51" s="8">
        <v>20.079999999999998</v>
      </c>
      <c r="D51" s="7"/>
      <c r="E51" s="6">
        <v>0.38</v>
      </c>
      <c r="F51" s="6">
        <f t="shared" si="5"/>
        <v>20.459999999999997</v>
      </c>
      <c r="G51" s="6"/>
      <c r="H51" s="5">
        <f t="shared" si="6"/>
        <v>20.46</v>
      </c>
    </row>
    <row r="52" spans="1:8" s="30" customFormat="1" ht="43.9" customHeight="1" x14ac:dyDescent="0.2">
      <c r="A52" s="11" t="s">
        <v>116</v>
      </c>
      <c r="B52" s="9" t="s">
        <v>8</v>
      </c>
      <c r="C52" s="6">
        <v>24.1</v>
      </c>
      <c r="D52" s="7"/>
      <c r="E52" s="6">
        <v>0.38</v>
      </c>
      <c r="F52" s="6">
        <f t="shared" si="5"/>
        <v>24.48</v>
      </c>
      <c r="G52" s="6"/>
      <c r="H52" s="5">
        <f t="shared" si="6"/>
        <v>24.48</v>
      </c>
    </row>
    <row r="53" spans="1:8" s="30" customFormat="1" ht="58.5" x14ac:dyDescent="0.2">
      <c r="A53" s="11" t="s">
        <v>115</v>
      </c>
      <c r="B53" s="9" t="s">
        <v>8</v>
      </c>
      <c r="C53" s="8">
        <v>20.079999999999998</v>
      </c>
      <c r="D53" s="7"/>
      <c r="E53" s="6">
        <v>0.38</v>
      </c>
      <c r="F53" s="6">
        <f t="shared" si="5"/>
        <v>20.459999999999997</v>
      </c>
      <c r="G53" s="6"/>
      <c r="H53" s="5">
        <f t="shared" si="6"/>
        <v>20.46</v>
      </c>
    </row>
    <row r="54" spans="1:8" s="30" customFormat="1" ht="23.45" customHeight="1" x14ac:dyDescent="0.2">
      <c r="A54" s="11" t="s">
        <v>114</v>
      </c>
      <c r="B54" s="9" t="s">
        <v>8</v>
      </c>
      <c r="C54" s="8">
        <v>20.079999999999998</v>
      </c>
      <c r="D54" s="7"/>
      <c r="E54" s="6">
        <v>0.25</v>
      </c>
      <c r="F54" s="6">
        <f t="shared" si="5"/>
        <v>20.329999999999998</v>
      </c>
      <c r="G54" s="6"/>
      <c r="H54" s="5">
        <f t="shared" si="6"/>
        <v>20.329999999999998</v>
      </c>
    </row>
    <row r="55" spans="1:8" s="30" customFormat="1" ht="39" x14ac:dyDescent="0.2">
      <c r="A55" s="10" t="s">
        <v>113</v>
      </c>
      <c r="B55" s="9" t="s">
        <v>8</v>
      </c>
      <c r="C55" s="8">
        <v>16.059999999999999</v>
      </c>
      <c r="D55" s="7"/>
      <c r="E55" s="6">
        <v>0.25</v>
      </c>
      <c r="F55" s="6">
        <f t="shared" si="5"/>
        <v>16.309999999999999</v>
      </c>
      <c r="G55" s="6"/>
      <c r="H55" s="5">
        <f t="shared" si="6"/>
        <v>16.309999999999999</v>
      </c>
    </row>
    <row r="56" spans="1:8" s="30" customFormat="1" ht="19.5" x14ac:dyDescent="0.2">
      <c r="A56" s="7" t="s">
        <v>112</v>
      </c>
      <c r="B56" s="9" t="s">
        <v>8</v>
      </c>
      <c r="C56" s="8">
        <v>16.059999999999999</v>
      </c>
      <c r="D56" s="7"/>
      <c r="E56" s="6">
        <v>0.25</v>
      </c>
      <c r="F56" s="6">
        <f t="shared" si="5"/>
        <v>16.309999999999999</v>
      </c>
      <c r="G56" s="6"/>
      <c r="H56" s="5">
        <f t="shared" si="6"/>
        <v>16.309999999999999</v>
      </c>
    </row>
    <row r="57" spans="1:8" s="30" customFormat="1" ht="39" x14ac:dyDescent="0.2">
      <c r="A57" s="10" t="s">
        <v>111</v>
      </c>
      <c r="B57" s="9" t="s">
        <v>8</v>
      </c>
      <c r="C57" s="8">
        <v>16.059999999999999</v>
      </c>
      <c r="D57" s="7"/>
      <c r="E57" s="6">
        <v>0.31</v>
      </c>
      <c r="F57" s="6">
        <f t="shared" si="5"/>
        <v>16.369999999999997</v>
      </c>
      <c r="G57" s="6"/>
      <c r="H57" s="5">
        <f t="shared" si="6"/>
        <v>16.37</v>
      </c>
    </row>
    <row r="58" spans="1:8" s="30" customFormat="1" ht="117" x14ac:dyDescent="0.2">
      <c r="A58" s="11" t="s">
        <v>110</v>
      </c>
      <c r="B58" s="9" t="s">
        <v>8</v>
      </c>
      <c r="C58" s="8">
        <v>40.159999999999997</v>
      </c>
      <c r="D58" s="7"/>
      <c r="E58" s="6">
        <v>0.38</v>
      </c>
      <c r="F58" s="6">
        <f t="shared" si="5"/>
        <v>40.54</v>
      </c>
      <c r="G58" s="6"/>
      <c r="H58" s="5">
        <f t="shared" si="6"/>
        <v>40.54</v>
      </c>
    </row>
    <row r="59" spans="1:8" s="30" customFormat="1" ht="40.9" customHeight="1" x14ac:dyDescent="0.2">
      <c r="A59" s="10" t="s">
        <v>109</v>
      </c>
      <c r="B59" s="9" t="s">
        <v>8</v>
      </c>
      <c r="C59" s="8">
        <v>16.059999999999999</v>
      </c>
      <c r="D59" s="7"/>
      <c r="E59" s="6">
        <v>0.25</v>
      </c>
      <c r="F59" s="6">
        <f t="shared" si="5"/>
        <v>16.309999999999999</v>
      </c>
      <c r="G59" s="6"/>
      <c r="H59" s="5">
        <f t="shared" si="6"/>
        <v>16.309999999999999</v>
      </c>
    </row>
    <row r="60" spans="1:8" s="30" customFormat="1" ht="41.45" customHeight="1" x14ac:dyDescent="0.2">
      <c r="A60" s="10" t="s">
        <v>108</v>
      </c>
      <c r="B60" s="9" t="s">
        <v>8</v>
      </c>
      <c r="C60" s="8">
        <v>20.079999999999998</v>
      </c>
      <c r="D60" s="7"/>
      <c r="E60" s="6">
        <v>0.38</v>
      </c>
      <c r="F60" s="6">
        <f t="shared" si="5"/>
        <v>20.459999999999997</v>
      </c>
      <c r="G60" s="6"/>
      <c r="H60" s="5">
        <f t="shared" si="6"/>
        <v>20.46</v>
      </c>
    </row>
    <row r="61" spans="1:8" s="30" customFormat="1" ht="19.5" x14ac:dyDescent="0.2">
      <c r="A61" s="11" t="s">
        <v>107</v>
      </c>
      <c r="B61" s="9" t="s">
        <v>8</v>
      </c>
      <c r="C61" s="8">
        <v>8.0299999999999994</v>
      </c>
      <c r="D61" s="7"/>
      <c r="E61" s="6">
        <v>0.25</v>
      </c>
      <c r="F61" s="6">
        <f t="shared" si="5"/>
        <v>8.2799999999999994</v>
      </c>
      <c r="G61" s="6"/>
      <c r="H61" s="5">
        <f t="shared" si="6"/>
        <v>8.2799999999999994</v>
      </c>
    </row>
    <row r="62" spans="1:8" s="30" customFormat="1" ht="39" x14ac:dyDescent="0.2">
      <c r="A62" s="10" t="s">
        <v>106</v>
      </c>
      <c r="B62" s="9" t="s">
        <v>8</v>
      </c>
      <c r="C62" s="8">
        <v>8.0299999999999994</v>
      </c>
      <c r="D62" s="7"/>
      <c r="E62" s="6">
        <v>0.38</v>
      </c>
      <c r="F62" s="6">
        <f t="shared" si="5"/>
        <v>8.41</v>
      </c>
      <c r="G62" s="6"/>
      <c r="H62" s="5">
        <f t="shared" si="6"/>
        <v>8.41</v>
      </c>
    </row>
    <row r="63" spans="1:8" s="30" customFormat="1" ht="39" x14ac:dyDescent="0.2">
      <c r="A63" s="10" t="s">
        <v>105</v>
      </c>
      <c r="B63" s="9" t="s">
        <v>8</v>
      </c>
      <c r="C63" s="8">
        <v>36.14</v>
      </c>
      <c r="D63" s="7"/>
      <c r="E63" s="6">
        <v>0.31</v>
      </c>
      <c r="F63" s="6">
        <f t="shared" si="5"/>
        <v>36.450000000000003</v>
      </c>
      <c r="G63" s="6"/>
      <c r="H63" s="5">
        <f t="shared" si="6"/>
        <v>36.450000000000003</v>
      </c>
    </row>
    <row r="64" spans="1:8" s="30" customFormat="1" ht="65.45" customHeight="1" x14ac:dyDescent="0.2">
      <c r="A64" s="11" t="s">
        <v>104</v>
      </c>
      <c r="B64" s="9" t="s">
        <v>8</v>
      </c>
      <c r="C64" s="8">
        <v>48.19</v>
      </c>
      <c r="D64" s="7"/>
      <c r="E64" s="6">
        <v>0.31</v>
      </c>
      <c r="F64" s="6">
        <f t="shared" si="5"/>
        <v>48.5</v>
      </c>
      <c r="G64" s="6"/>
      <c r="H64" s="5">
        <f t="shared" si="6"/>
        <v>48.5</v>
      </c>
    </row>
    <row r="65" spans="1:8" s="30" customFormat="1" ht="156.6" customHeight="1" x14ac:dyDescent="0.2">
      <c r="A65" s="28" t="s">
        <v>103</v>
      </c>
      <c r="B65" s="9"/>
      <c r="C65" s="8">
        <v>46.82</v>
      </c>
      <c r="D65" s="7"/>
      <c r="E65" s="6">
        <v>0.38</v>
      </c>
      <c r="F65" s="6">
        <f t="shared" si="5"/>
        <v>47.2</v>
      </c>
      <c r="G65" s="6"/>
      <c r="H65" s="5">
        <f t="shared" si="6"/>
        <v>47.2</v>
      </c>
    </row>
    <row r="66" spans="1:8" s="30" customFormat="1" ht="19.5" x14ac:dyDescent="0.2">
      <c r="A66" s="15" t="s">
        <v>102</v>
      </c>
      <c r="B66" s="9" t="s">
        <v>8</v>
      </c>
      <c r="C66" s="8"/>
      <c r="D66" s="7"/>
      <c r="E66" s="6"/>
      <c r="F66" s="6"/>
      <c r="G66" s="6"/>
      <c r="H66" s="5"/>
    </row>
    <row r="67" spans="1:8" s="30" customFormat="1" ht="19.5" x14ac:dyDescent="0.2">
      <c r="A67" s="7" t="s">
        <v>101</v>
      </c>
      <c r="B67" s="9" t="s">
        <v>8</v>
      </c>
      <c r="C67" s="8">
        <v>3.89</v>
      </c>
      <c r="D67" s="7"/>
      <c r="E67" s="6">
        <v>0.02</v>
      </c>
      <c r="F67" s="6">
        <f t="shared" ref="F67:F81" si="7">C67+E67</f>
        <v>3.91</v>
      </c>
      <c r="G67" s="6"/>
      <c r="H67" s="5">
        <f t="shared" ref="H67:H81" si="8">ROUND(C67+E67,2)</f>
        <v>3.91</v>
      </c>
    </row>
    <row r="68" spans="1:8" s="30" customFormat="1" ht="19.5" x14ac:dyDescent="0.2">
      <c r="A68" s="7" t="s">
        <v>100</v>
      </c>
      <c r="B68" s="9" t="s">
        <v>8</v>
      </c>
      <c r="C68" s="8">
        <v>1.53</v>
      </c>
      <c r="D68" s="7"/>
      <c r="E68" s="6">
        <v>0.02</v>
      </c>
      <c r="F68" s="6">
        <f t="shared" si="7"/>
        <v>1.55</v>
      </c>
      <c r="G68" s="6"/>
      <c r="H68" s="5">
        <f t="shared" si="8"/>
        <v>1.55</v>
      </c>
    </row>
    <row r="69" spans="1:8" s="30" customFormat="1" ht="19.5" x14ac:dyDescent="0.2">
      <c r="A69" s="7" t="s">
        <v>99</v>
      </c>
      <c r="B69" s="9" t="s">
        <v>8</v>
      </c>
      <c r="C69" s="8">
        <v>14.73</v>
      </c>
      <c r="D69" s="7"/>
      <c r="E69" s="6">
        <v>0</v>
      </c>
      <c r="F69" s="6">
        <f t="shared" si="7"/>
        <v>14.73</v>
      </c>
      <c r="G69" s="6"/>
      <c r="H69" s="5">
        <f t="shared" si="8"/>
        <v>14.73</v>
      </c>
    </row>
    <row r="70" spans="1:8" s="30" customFormat="1" ht="19.5" x14ac:dyDescent="0.2">
      <c r="A70" s="7" t="s">
        <v>98</v>
      </c>
      <c r="B70" s="9" t="s">
        <v>8</v>
      </c>
      <c r="C70" s="8">
        <v>5.69</v>
      </c>
      <c r="D70" s="7"/>
      <c r="E70" s="6">
        <v>0.02</v>
      </c>
      <c r="F70" s="6">
        <f t="shared" si="7"/>
        <v>5.71</v>
      </c>
      <c r="G70" s="6"/>
      <c r="H70" s="5">
        <f t="shared" si="8"/>
        <v>5.71</v>
      </c>
    </row>
    <row r="71" spans="1:8" s="30" customFormat="1" ht="19.5" x14ac:dyDescent="0.2">
      <c r="A71" s="7" t="s">
        <v>97</v>
      </c>
      <c r="B71" s="9" t="s">
        <v>8</v>
      </c>
      <c r="C71" s="8">
        <v>0.54</v>
      </c>
      <c r="D71" s="7"/>
      <c r="E71" s="6">
        <v>0.02</v>
      </c>
      <c r="F71" s="6">
        <f t="shared" si="7"/>
        <v>0.56000000000000005</v>
      </c>
      <c r="G71" s="6"/>
      <c r="H71" s="5">
        <f t="shared" si="8"/>
        <v>0.56000000000000005</v>
      </c>
    </row>
    <row r="72" spans="1:8" s="30" customFormat="1" ht="39" x14ac:dyDescent="0.2">
      <c r="A72" s="11" t="s">
        <v>96</v>
      </c>
      <c r="B72" s="9" t="s">
        <v>8</v>
      </c>
      <c r="C72" s="8">
        <v>10.79</v>
      </c>
      <c r="D72" s="7"/>
      <c r="E72" s="6">
        <v>0.19</v>
      </c>
      <c r="F72" s="6">
        <f t="shared" si="7"/>
        <v>10.979999999999999</v>
      </c>
      <c r="G72" s="6"/>
      <c r="H72" s="5">
        <f t="shared" si="8"/>
        <v>10.98</v>
      </c>
    </row>
    <row r="73" spans="1:8" s="30" customFormat="1" ht="58.5" x14ac:dyDescent="0.2">
      <c r="A73" s="11" t="s">
        <v>95</v>
      </c>
      <c r="B73" s="9" t="s">
        <v>8</v>
      </c>
      <c r="C73" s="8">
        <v>17.66</v>
      </c>
      <c r="D73" s="7"/>
      <c r="E73" s="6">
        <v>0.22</v>
      </c>
      <c r="F73" s="6">
        <f t="shared" si="7"/>
        <v>17.88</v>
      </c>
      <c r="G73" s="6"/>
      <c r="H73" s="5">
        <f t="shared" si="8"/>
        <v>17.88</v>
      </c>
    </row>
    <row r="74" spans="1:8" s="30" customFormat="1" ht="19.5" x14ac:dyDescent="0.2">
      <c r="A74" s="7" t="s">
        <v>94</v>
      </c>
      <c r="B74" s="9" t="s">
        <v>8</v>
      </c>
      <c r="C74" s="8">
        <v>8.52</v>
      </c>
      <c r="D74" s="7"/>
      <c r="E74" s="6">
        <v>0.19</v>
      </c>
      <c r="F74" s="6">
        <f t="shared" si="7"/>
        <v>8.7099999999999991</v>
      </c>
      <c r="G74" s="6"/>
      <c r="H74" s="5">
        <f t="shared" si="8"/>
        <v>8.7100000000000009</v>
      </c>
    </row>
    <row r="75" spans="1:8" s="30" customFormat="1" ht="122.45" customHeight="1" x14ac:dyDescent="0.2">
      <c r="A75" s="11" t="s">
        <v>93</v>
      </c>
      <c r="B75" s="9" t="s">
        <v>8</v>
      </c>
      <c r="C75" s="8">
        <v>62.97</v>
      </c>
      <c r="D75" s="7"/>
      <c r="E75" s="6">
        <v>4.5999999999999996</v>
      </c>
      <c r="F75" s="6">
        <f t="shared" si="7"/>
        <v>67.569999999999993</v>
      </c>
      <c r="G75" s="6"/>
      <c r="H75" s="5">
        <f t="shared" si="8"/>
        <v>67.569999999999993</v>
      </c>
    </row>
    <row r="76" spans="1:8" s="30" customFormat="1" ht="145.9" customHeight="1" x14ac:dyDescent="0.2">
      <c r="A76" s="11" t="s">
        <v>92</v>
      </c>
      <c r="B76" s="9" t="s">
        <v>8</v>
      </c>
      <c r="C76" s="8">
        <v>62.97</v>
      </c>
      <c r="D76" s="7"/>
      <c r="E76" s="6">
        <v>4.5999999999999996</v>
      </c>
      <c r="F76" s="6">
        <f t="shared" si="7"/>
        <v>67.569999999999993</v>
      </c>
      <c r="G76" s="6"/>
      <c r="H76" s="5">
        <f t="shared" si="8"/>
        <v>67.569999999999993</v>
      </c>
    </row>
    <row r="77" spans="1:8" s="30" customFormat="1" ht="62.25" customHeight="1" x14ac:dyDescent="0.2">
      <c r="A77" s="11" t="s">
        <v>91</v>
      </c>
      <c r="B77" s="9" t="s">
        <v>8</v>
      </c>
      <c r="C77" s="8">
        <v>42.27</v>
      </c>
      <c r="D77" s="7"/>
      <c r="E77" s="6">
        <v>4.58</v>
      </c>
      <c r="F77" s="6">
        <f t="shared" si="7"/>
        <v>46.85</v>
      </c>
      <c r="G77" s="6"/>
      <c r="H77" s="5">
        <f t="shared" si="8"/>
        <v>46.85</v>
      </c>
    </row>
    <row r="78" spans="1:8" s="31" customFormat="1" ht="39" x14ac:dyDescent="0.2">
      <c r="A78" s="11" t="s">
        <v>90</v>
      </c>
      <c r="B78" s="9" t="s">
        <v>8</v>
      </c>
      <c r="C78" s="8">
        <v>13.52</v>
      </c>
      <c r="D78" s="7"/>
      <c r="E78" s="6">
        <v>0.16</v>
      </c>
      <c r="F78" s="6">
        <f t="shared" si="7"/>
        <v>13.68</v>
      </c>
      <c r="G78" s="6"/>
      <c r="H78" s="5">
        <f t="shared" si="8"/>
        <v>13.68</v>
      </c>
    </row>
    <row r="79" spans="1:8" s="30" customFormat="1" ht="55.5" customHeight="1" x14ac:dyDescent="0.2">
      <c r="A79" s="11" t="s">
        <v>89</v>
      </c>
      <c r="B79" s="9" t="s">
        <v>8</v>
      </c>
      <c r="C79" s="8">
        <v>12.95</v>
      </c>
      <c r="D79" s="7"/>
      <c r="E79" s="6">
        <v>0.03</v>
      </c>
      <c r="F79" s="6">
        <f t="shared" si="7"/>
        <v>12.979999999999999</v>
      </c>
      <c r="G79" s="6"/>
      <c r="H79" s="5">
        <f t="shared" si="8"/>
        <v>12.98</v>
      </c>
    </row>
    <row r="80" spans="1:8" s="31" customFormat="1" ht="19.5" x14ac:dyDescent="0.2">
      <c r="A80" s="11" t="s">
        <v>88</v>
      </c>
      <c r="B80" s="9" t="s">
        <v>8</v>
      </c>
      <c r="C80" s="8">
        <v>3.82</v>
      </c>
      <c r="D80" s="7"/>
      <c r="E80" s="6">
        <v>0.06</v>
      </c>
      <c r="F80" s="6">
        <f t="shared" si="7"/>
        <v>3.88</v>
      </c>
      <c r="G80" s="6"/>
      <c r="H80" s="5">
        <f t="shared" si="8"/>
        <v>3.88</v>
      </c>
    </row>
    <row r="81" spans="1:8" s="30" customFormat="1" ht="39.75" customHeight="1" x14ac:dyDescent="0.2">
      <c r="A81" s="11" t="s">
        <v>87</v>
      </c>
      <c r="B81" s="9" t="s">
        <v>8</v>
      </c>
      <c r="C81" s="8">
        <v>7.89</v>
      </c>
      <c r="D81" s="7"/>
      <c r="E81" s="6">
        <v>0.06</v>
      </c>
      <c r="F81" s="6">
        <f t="shared" si="7"/>
        <v>7.9499999999999993</v>
      </c>
      <c r="G81" s="6"/>
      <c r="H81" s="5">
        <f t="shared" si="8"/>
        <v>7.95</v>
      </c>
    </row>
    <row r="82" spans="1:8" s="30" customFormat="1" ht="19.5" x14ac:dyDescent="0.2">
      <c r="A82" s="15" t="s">
        <v>86</v>
      </c>
      <c r="B82" s="9"/>
      <c r="C82" s="8"/>
      <c r="D82" s="7"/>
      <c r="E82" s="6"/>
      <c r="F82" s="6"/>
      <c r="G82" s="6"/>
      <c r="H82" s="5"/>
    </row>
    <row r="83" spans="1:8" ht="19.5" x14ac:dyDescent="0.2">
      <c r="A83" s="7" t="s">
        <v>85</v>
      </c>
      <c r="B83" s="9" t="s">
        <v>8</v>
      </c>
      <c r="C83" s="6">
        <v>7.5</v>
      </c>
      <c r="D83" s="7"/>
      <c r="E83" s="6">
        <v>1.92</v>
      </c>
      <c r="F83" s="6">
        <f t="shared" ref="F83:F100" si="9">C83+E83</f>
        <v>9.42</v>
      </c>
      <c r="G83" s="6"/>
      <c r="H83" s="5">
        <f t="shared" ref="H83:H100" si="10">ROUND(C83+E83,2)</f>
        <v>9.42</v>
      </c>
    </row>
    <row r="84" spans="1:8" ht="39" x14ac:dyDescent="0.2">
      <c r="A84" s="11" t="s">
        <v>84</v>
      </c>
      <c r="B84" s="9" t="s">
        <v>8</v>
      </c>
      <c r="C84" s="6">
        <v>13.25</v>
      </c>
      <c r="D84" s="7"/>
      <c r="E84" s="6">
        <v>2.1</v>
      </c>
      <c r="F84" s="6">
        <f t="shared" si="9"/>
        <v>15.35</v>
      </c>
      <c r="G84" s="6"/>
      <c r="H84" s="5">
        <f t="shared" si="10"/>
        <v>15.35</v>
      </c>
    </row>
    <row r="85" spans="1:8" ht="58.5" x14ac:dyDescent="0.3">
      <c r="A85" s="29" t="s">
        <v>83</v>
      </c>
      <c r="B85" s="9" t="s">
        <v>8</v>
      </c>
      <c r="C85" s="8">
        <v>17.27</v>
      </c>
      <c r="D85" s="7"/>
      <c r="E85" s="6">
        <v>2.13</v>
      </c>
      <c r="F85" s="6">
        <f t="shared" si="9"/>
        <v>19.399999999999999</v>
      </c>
      <c r="G85" s="6"/>
      <c r="H85" s="5">
        <f t="shared" si="10"/>
        <v>19.399999999999999</v>
      </c>
    </row>
    <row r="86" spans="1:8" ht="39" x14ac:dyDescent="0.3">
      <c r="A86" s="29" t="s">
        <v>82</v>
      </c>
      <c r="B86" s="9"/>
      <c r="C86" s="8">
        <v>19.97</v>
      </c>
      <c r="D86" s="7"/>
      <c r="E86" s="6">
        <v>2.2799999999999998</v>
      </c>
      <c r="F86" s="6">
        <f t="shared" si="9"/>
        <v>22.25</v>
      </c>
      <c r="G86" s="6"/>
      <c r="H86" s="5">
        <f t="shared" si="10"/>
        <v>22.25</v>
      </c>
    </row>
    <row r="87" spans="1:8" ht="19.5" x14ac:dyDescent="0.2">
      <c r="A87" s="7" t="s">
        <v>81</v>
      </c>
      <c r="B87" s="9" t="s">
        <v>8</v>
      </c>
      <c r="C87" s="8">
        <v>4.28</v>
      </c>
      <c r="D87" s="7"/>
      <c r="E87" s="6">
        <v>1.75</v>
      </c>
      <c r="F87" s="6">
        <f t="shared" si="9"/>
        <v>6.03</v>
      </c>
      <c r="G87" s="6"/>
      <c r="H87" s="5">
        <f t="shared" si="10"/>
        <v>6.03</v>
      </c>
    </row>
    <row r="88" spans="1:8" ht="39" x14ac:dyDescent="0.2">
      <c r="A88" s="11" t="s">
        <v>80</v>
      </c>
      <c r="B88" s="9" t="s">
        <v>8</v>
      </c>
      <c r="C88" s="8">
        <v>23.39</v>
      </c>
      <c r="D88" s="7"/>
      <c r="E88" s="6">
        <v>2.4900000000000002</v>
      </c>
      <c r="F88" s="6">
        <f t="shared" si="9"/>
        <v>25.880000000000003</v>
      </c>
      <c r="G88" s="6"/>
      <c r="H88" s="5">
        <f t="shared" si="10"/>
        <v>25.88</v>
      </c>
    </row>
    <row r="89" spans="1:8" ht="19.5" x14ac:dyDescent="0.2">
      <c r="A89" s="7" t="s">
        <v>79</v>
      </c>
      <c r="B89" s="9" t="s">
        <v>8</v>
      </c>
      <c r="C89" s="8">
        <v>4.4800000000000004</v>
      </c>
      <c r="D89" s="7"/>
      <c r="E89" s="6">
        <v>0.76</v>
      </c>
      <c r="F89" s="6">
        <f t="shared" si="9"/>
        <v>5.24</v>
      </c>
      <c r="G89" s="6"/>
      <c r="H89" s="5">
        <f t="shared" si="10"/>
        <v>5.24</v>
      </c>
    </row>
    <row r="90" spans="1:8" ht="19.5" x14ac:dyDescent="0.2">
      <c r="A90" s="28" t="s">
        <v>78</v>
      </c>
      <c r="B90" s="9" t="s">
        <v>8</v>
      </c>
      <c r="C90" s="8">
        <v>6.97</v>
      </c>
      <c r="D90" s="7"/>
      <c r="E90" s="6">
        <v>1.29</v>
      </c>
      <c r="F90" s="6">
        <f t="shared" si="9"/>
        <v>8.26</v>
      </c>
      <c r="G90" s="6"/>
      <c r="H90" s="5">
        <f t="shared" si="10"/>
        <v>8.26</v>
      </c>
    </row>
    <row r="91" spans="1:8" ht="19.5" x14ac:dyDescent="0.2">
      <c r="A91" s="28" t="s">
        <v>77</v>
      </c>
      <c r="B91" s="9" t="s">
        <v>8</v>
      </c>
      <c r="C91" s="8">
        <v>5.64</v>
      </c>
      <c r="D91" s="7"/>
      <c r="E91" s="6">
        <v>0.38</v>
      </c>
      <c r="F91" s="6">
        <f t="shared" si="9"/>
        <v>6.02</v>
      </c>
      <c r="G91" s="6"/>
      <c r="H91" s="5">
        <f t="shared" si="10"/>
        <v>6.02</v>
      </c>
    </row>
    <row r="92" spans="1:8" ht="58.5" x14ac:dyDescent="0.2">
      <c r="A92" s="28" t="s">
        <v>76</v>
      </c>
      <c r="B92" s="9" t="s">
        <v>8</v>
      </c>
      <c r="C92" s="8">
        <v>7.27</v>
      </c>
      <c r="D92" s="7"/>
      <c r="E92" s="6">
        <v>0.13</v>
      </c>
      <c r="F92" s="6">
        <f t="shared" si="9"/>
        <v>7.3999999999999995</v>
      </c>
      <c r="G92" s="6"/>
      <c r="H92" s="5">
        <f t="shared" si="10"/>
        <v>7.4</v>
      </c>
    </row>
    <row r="93" spans="1:8" ht="19.5" x14ac:dyDescent="0.2">
      <c r="A93" s="7" t="s">
        <v>75</v>
      </c>
      <c r="B93" s="9" t="s">
        <v>8</v>
      </c>
      <c r="C93" s="8">
        <v>7.27</v>
      </c>
      <c r="D93" s="7"/>
      <c r="E93" s="6">
        <v>0.19</v>
      </c>
      <c r="F93" s="6">
        <f t="shared" si="9"/>
        <v>7.46</v>
      </c>
      <c r="G93" s="6"/>
      <c r="H93" s="5">
        <f t="shared" si="10"/>
        <v>7.46</v>
      </c>
    </row>
    <row r="94" spans="1:8" ht="19.5" x14ac:dyDescent="0.2">
      <c r="A94" s="28" t="s">
        <v>74</v>
      </c>
      <c r="B94" s="9" t="s">
        <v>8</v>
      </c>
      <c r="C94" s="8">
        <v>10.09</v>
      </c>
      <c r="D94" s="7"/>
      <c r="E94" s="6">
        <v>2.82</v>
      </c>
      <c r="F94" s="6">
        <f t="shared" si="9"/>
        <v>12.91</v>
      </c>
      <c r="G94" s="6"/>
      <c r="H94" s="5">
        <f t="shared" si="10"/>
        <v>12.91</v>
      </c>
    </row>
    <row r="95" spans="1:8" ht="19.5" x14ac:dyDescent="0.2">
      <c r="A95" s="28" t="s">
        <v>73</v>
      </c>
      <c r="B95" s="9" t="s">
        <v>8</v>
      </c>
      <c r="C95" s="8">
        <v>7.29</v>
      </c>
      <c r="D95" s="7"/>
      <c r="E95" s="6">
        <v>0.22</v>
      </c>
      <c r="F95" s="6">
        <f t="shared" si="9"/>
        <v>7.51</v>
      </c>
      <c r="G95" s="6"/>
      <c r="H95" s="5">
        <f t="shared" si="10"/>
        <v>7.51</v>
      </c>
    </row>
    <row r="96" spans="1:8" ht="39" x14ac:dyDescent="0.2">
      <c r="A96" s="28" t="s">
        <v>72</v>
      </c>
      <c r="B96" s="9" t="s">
        <v>8</v>
      </c>
      <c r="C96" s="8">
        <v>7.78</v>
      </c>
      <c r="D96" s="7"/>
      <c r="E96" s="6">
        <v>0.22</v>
      </c>
      <c r="F96" s="6">
        <f t="shared" si="9"/>
        <v>8</v>
      </c>
      <c r="G96" s="6"/>
      <c r="H96" s="5">
        <f t="shared" si="10"/>
        <v>8</v>
      </c>
    </row>
    <row r="97" spans="1:8" ht="39" x14ac:dyDescent="0.2">
      <c r="A97" s="28" t="s">
        <v>71</v>
      </c>
      <c r="B97" s="9" t="s">
        <v>8</v>
      </c>
      <c r="C97" s="8">
        <v>3.98</v>
      </c>
      <c r="D97" s="7"/>
      <c r="E97" s="6">
        <v>0.05</v>
      </c>
      <c r="F97" s="6">
        <f t="shared" si="9"/>
        <v>4.03</v>
      </c>
      <c r="G97" s="6"/>
      <c r="H97" s="5">
        <f t="shared" si="10"/>
        <v>4.03</v>
      </c>
    </row>
    <row r="98" spans="1:8" ht="30" customHeight="1" x14ac:dyDescent="0.2">
      <c r="A98" s="28" t="s">
        <v>70</v>
      </c>
      <c r="B98" s="9" t="s">
        <v>8</v>
      </c>
      <c r="C98" s="8">
        <v>8.0500000000000007</v>
      </c>
      <c r="D98" s="7"/>
      <c r="E98" s="6">
        <v>2.09</v>
      </c>
      <c r="F98" s="6">
        <f t="shared" si="9"/>
        <v>10.14</v>
      </c>
      <c r="G98" s="6"/>
      <c r="H98" s="5">
        <f t="shared" si="10"/>
        <v>10.14</v>
      </c>
    </row>
    <row r="99" spans="1:8" ht="48.6" customHeight="1" x14ac:dyDescent="0.2">
      <c r="A99" s="28" t="s">
        <v>69</v>
      </c>
      <c r="B99" s="9" t="s">
        <v>8</v>
      </c>
      <c r="C99" s="8">
        <v>7.24</v>
      </c>
      <c r="D99" s="7"/>
      <c r="E99" s="6">
        <v>3.73</v>
      </c>
      <c r="F99" s="6">
        <f t="shared" si="9"/>
        <v>10.97</v>
      </c>
      <c r="G99" s="6"/>
      <c r="H99" s="5">
        <f t="shared" si="10"/>
        <v>10.97</v>
      </c>
    </row>
    <row r="100" spans="1:8" ht="126" customHeight="1" x14ac:dyDescent="0.2">
      <c r="A100" s="27" t="s">
        <v>68</v>
      </c>
      <c r="B100" s="26" t="s">
        <v>8</v>
      </c>
      <c r="C100" s="24">
        <v>7.24</v>
      </c>
      <c r="D100" s="23"/>
      <c r="E100" s="22">
        <v>6.24</v>
      </c>
      <c r="F100" s="22">
        <f t="shared" si="9"/>
        <v>13.48</v>
      </c>
      <c r="G100" s="22"/>
      <c r="H100" s="25">
        <f t="shared" si="10"/>
        <v>13.48</v>
      </c>
    </row>
    <row r="101" spans="1:8" ht="19.5" x14ac:dyDescent="0.2">
      <c r="A101" s="15" t="s">
        <v>67</v>
      </c>
      <c r="B101" s="9"/>
      <c r="C101" s="8"/>
      <c r="D101" s="7"/>
      <c r="E101" s="6"/>
      <c r="F101" s="6"/>
      <c r="G101" s="6"/>
      <c r="H101" s="17"/>
    </row>
    <row r="102" spans="1:8" ht="78" x14ac:dyDescent="0.2">
      <c r="A102" s="11" t="s">
        <v>66</v>
      </c>
      <c r="B102" s="9" t="s">
        <v>0</v>
      </c>
      <c r="C102" s="8">
        <v>7.58</v>
      </c>
      <c r="D102" s="7"/>
      <c r="E102" s="6"/>
      <c r="F102" s="6">
        <f t="shared" ref="F102:F133" si="11">C102+E102</f>
        <v>7.58</v>
      </c>
      <c r="G102" s="6"/>
      <c r="H102" s="58">
        <f>ROUND(C102+C103+E103,2)</f>
        <v>11.28</v>
      </c>
    </row>
    <row r="103" spans="1:8" ht="39" x14ac:dyDescent="0.2">
      <c r="A103" s="10" t="s">
        <v>50</v>
      </c>
      <c r="B103" s="19" t="s">
        <v>49</v>
      </c>
      <c r="C103" s="8">
        <v>2.5299999999999998</v>
      </c>
      <c r="D103" s="7"/>
      <c r="E103" s="6">
        <v>1.17</v>
      </c>
      <c r="F103" s="6">
        <f t="shared" si="11"/>
        <v>3.6999999999999997</v>
      </c>
      <c r="G103" s="6"/>
      <c r="H103" s="58"/>
    </row>
    <row r="104" spans="1:8" ht="19.5" x14ac:dyDescent="0.2">
      <c r="A104" s="11" t="s">
        <v>65</v>
      </c>
      <c r="B104" s="9" t="s">
        <v>0</v>
      </c>
      <c r="C104" s="8">
        <v>7.58</v>
      </c>
      <c r="D104" s="7"/>
      <c r="E104" s="6"/>
      <c r="F104" s="6">
        <f t="shared" si="11"/>
        <v>7.58</v>
      </c>
      <c r="G104" s="6"/>
      <c r="H104" s="58">
        <f>ROUND(C104+C105+E105,2)</f>
        <v>11.28</v>
      </c>
    </row>
    <row r="105" spans="1:8" ht="39" x14ac:dyDescent="0.2">
      <c r="A105" s="10" t="s">
        <v>50</v>
      </c>
      <c r="B105" s="19" t="s">
        <v>49</v>
      </c>
      <c r="C105" s="8">
        <v>2.5299999999999998</v>
      </c>
      <c r="D105" s="7"/>
      <c r="E105" s="6">
        <f>E103</f>
        <v>1.17</v>
      </c>
      <c r="F105" s="6">
        <f t="shared" si="11"/>
        <v>3.6999999999999997</v>
      </c>
      <c r="G105" s="6"/>
      <c r="H105" s="58"/>
    </row>
    <row r="106" spans="1:8" ht="58.5" x14ac:dyDescent="0.2">
      <c r="A106" s="11" t="s">
        <v>64</v>
      </c>
      <c r="B106" s="9" t="s">
        <v>0</v>
      </c>
      <c r="C106" s="8">
        <v>5.0599999999999996</v>
      </c>
      <c r="D106" s="7"/>
      <c r="E106" s="6"/>
      <c r="F106" s="6">
        <f t="shared" si="11"/>
        <v>5.0599999999999996</v>
      </c>
      <c r="G106" s="6"/>
      <c r="H106" s="58">
        <f>ROUND(C106+C107+E107,2)</f>
        <v>8.76</v>
      </c>
    </row>
    <row r="107" spans="1:8" ht="39" x14ac:dyDescent="0.2">
      <c r="A107" s="10" t="s">
        <v>50</v>
      </c>
      <c r="B107" s="19" t="s">
        <v>49</v>
      </c>
      <c r="C107" s="8">
        <v>2.5299999999999998</v>
      </c>
      <c r="D107" s="7"/>
      <c r="E107" s="6">
        <f>E103</f>
        <v>1.17</v>
      </c>
      <c r="F107" s="6">
        <f t="shared" si="11"/>
        <v>3.6999999999999997</v>
      </c>
      <c r="G107" s="6"/>
      <c r="H107" s="58"/>
    </row>
    <row r="108" spans="1:8" ht="19.5" x14ac:dyDescent="0.2">
      <c r="A108" s="11" t="s">
        <v>63</v>
      </c>
      <c r="B108" s="9" t="s">
        <v>0</v>
      </c>
      <c r="C108" s="8">
        <v>5.0599999999999996</v>
      </c>
      <c r="D108" s="7"/>
      <c r="E108" s="6"/>
      <c r="F108" s="6">
        <f t="shared" si="11"/>
        <v>5.0599999999999996</v>
      </c>
      <c r="G108" s="6"/>
      <c r="H108" s="58">
        <f>ROUND(C108+C109+E109,2)</f>
        <v>8.76</v>
      </c>
    </row>
    <row r="109" spans="1:8" ht="39" x14ac:dyDescent="0.2">
      <c r="A109" s="20" t="s">
        <v>50</v>
      </c>
      <c r="B109" s="19" t="s">
        <v>49</v>
      </c>
      <c r="C109" s="24">
        <v>2.5299999999999998</v>
      </c>
      <c r="D109" s="23"/>
      <c r="E109" s="22">
        <f>E103</f>
        <v>1.17</v>
      </c>
      <c r="F109" s="6">
        <f t="shared" si="11"/>
        <v>3.6999999999999997</v>
      </c>
      <c r="G109" s="22"/>
      <c r="H109" s="58"/>
    </row>
    <row r="110" spans="1:8" ht="117" x14ac:dyDescent="0.2">
      <c r="A110" s="11" t="s">
        <v>62</v>
      </c>
      <c r="B110" s="9" t="s">
        <v>0</v>
      </c>
      <c r="C110" s="8">
        <v>12.64</v>
      </c>
      <c r="D110" s="7"/>
      <c r="E110" s="6"/>
      <c r="F110" s="6">
        <f t="shared" si="11"/>
        <v>12.64</v>
      </c>
      <c r="G110" s="6"/>
      <c r="H110" s="58">
        <f>ROUND(C110+C111+E111,2)</f>
        <v>16.34</v>
      </c>
    </row>
    <row r="111" spans="1:8" ht="39" x14ac:dyDescent="0.2">
      <c r="A111" s="10" t="s">
        <v>50</v>
      </c>
      <c r="B111" s="19" t="s">
        <v>49</v>
      </c>
      <c r="C111" s="8">
        <v>2.5299999999999998</v>
      </c>
      <c r="D111" s="7"/>
      <c r="E111" s="6">
        <f>E103</f>
        <v>1.17</v>
      </c>
      <c r="F111" s="6">
        <f t="shared" si="11"/>
        <v>3.6999999999999997</v>
      </c>
      <c r="G111" s="6"/>
      <c r="H111" s="58"/>
    </row>
    <row r="112" spans="1:8" ht="58.5" x14ac:dyDescent="0.2">
      <c r="A112" s="21" t="s">
        <v>61</v>
      </c>
      <c r="B112" s="9" t="s">
        <v>0</v>
      </c>
      <c r="C112" s="8">
        <v>7.58</v>
      </c>
      <c r="D112" s="7"/>
      <c r="E112" s="6"/>
      <c r="F112" s="6">
        <f t="shared" si="11"/>
        <v>7.58</v>
      </c>
      <c r="G112" s="6"/>
      <c r="H112" s="58">
        <f>ROUND(C112+C113+E113,2)</f>
        <v>11.28</v>
      </c>
    </row>
    <row r="113" spans="1:8" ht="39" x14ac:dyDescent="0.2">
      <c r="A113" s="10" t="s">
        <v>50</v>
      </c>
      <c r="B113" s="19" t="s">
        <v>49</v>
      </c>
      <c r="C113" s="8">
        <v>2.5299999999999998</v>
      </c>
      <c r="D113" s="7"/>
      <c r="E113" s="6">
        <f>E103</f>
        <v>1.17</v>
      </c>
      <c r="F113" s="6">
        <f t="shared" si="11"/>
        <v>3.6999999999999997</v>
      </c>
      <c r="G113" s="6"/>
      <c r="H113" s="58"/>
    </row>
    <row r="114" spans="1:8" ht="58.5" x14ac:dyDescent="0.2">
      <c r="A114" s="11" t="s">
        <v>60</v>
      </c>
      <c r="B114" s="9" t="s">
        <v>0</v>
      </c>
      <c r="C114" s="8">
        <v>5.0599999999999996</v>
      </c>
      <c r="D114" s="7"/>
      <c r="E114" s="6"/>
      <c r="F114" s="6">
        <f t="shared" si="11"/>
        <v>5.0599999999999996</v>
      </c>
      <c r="G114" s="6"/>
      <c r="H114" s="58">
        <f>ROUND(C114+C115+E115,2)</f>
        <v>8.76</v>
      </c>
    </row>
    <row r="115" spans="1:8" ht="39" x14ac:dyDescent="0.2">
      <c r="A115" s="10" t="s">
        <v>50</v>
      </c>
      <c r="B115" s="19" t="s">
        <v>49</v>
      </c>
      <c r="C115" s="8">
        <v>2.5299999999999998</v>
      </c>
      <c r="D115" s="7"/>
      <c r="E115" s="6">
        <f>E103</f>
        <v>1.17</v>
      </c>
      <c r="F115" s="6">
        <f t="shared" si="11"/>
        <v>3.6999999999999997</v>
      </c>
      <c r="G115" s="6"/>
      <c r="H115" s="58"/>
    </row>
    <row r="116" spans="1:8" ht="98.45" customHeight="1" x14ac:dyDescent="0.2">
      <c r="A116" s="11" t="s">
        <v>59</v>
      </c>
      <c r="B116" s="9" t="s">
        <v>0</v>
      </c>
      <c r="C116" s="8">
        <v>10.11</v>
      </c>
      <c r="D116" s="7"/>
      <c r="E116" s="6"/>
      <c r="F116" s="6">
        <f t="shared" si="11"/>
        <v>10.11</v>
      </c>
      <c r="G116" s="6"/>
      <c r="H116" s="58">
        <f>ROUND(C116+C117+E117,2)</f>
        <v>13.81</v>
      </c>
    </row>
    <row r="117" spans="1:8" ht="39" x14ac:dyDescent="0.2">
      <c r="A117" s="10" t="s">
        <v>50</v>
      </c>
      <c r="B117" s="19" t="s">
        <v>49</v>
      </c>
      <c r="C117" s="8">
        <v>2.5299999999999998</v>
      </c>
      <c r="D117" s="7"/>
      <c r="E117" s="6">
        <f>E103</f>
        <v>1.17</v>
      </c>
      <c r="F117" s="6">
        <f t="shared" si="11"/>
        <v>3.6999999999999997</v>
      </c>
      <c r="G117" s="6"/>
      <c r="H117" s="58"/>
    </row>
    <row r="118" spans="1:8" ht="97.5" x14ac:dyDescent="0.2">
      <c r="A118" s="11" t="s">
        <v>58</v>
      </c>
      <c r="B118" s="9" t="s">
        <v>0</v>
      </c>
      <c r="C118" s="8">
        <v>12.64</v>
      </c>
      <c r="D118" s="7"/>
      <c r="E118" s="6"/>
      <c r="F118" s="6">
        <f t="shared" si="11"/>
        <v>12.64</v>
      </c>
      <c r="G118" s="6"/>
      <c r="H118" s="58">
        <f>ROUND(C118+C119+E119,2)</f>
        <v>16.34</v>
      </c>
    </row>
    <row r="119" spans="1:8" ht="39" x14ac:dyDescent="0.2">
      <c r="A119" s="10" t="s">
        <v>50</v>
      </c>
      <c r="B119" s="19" t="s">
        <v>49</v>
      </c>
      <c r="C119" s="8">
        <v>2.5299999999999998</v>
      </c>
      <c r="D119" s="7"/>
      <c r="E119" s="6">
        <f>E103</f>
        <v>1.17</v>
      </c>
      <c r="F119" s="6">
        <f t="shared" si="11"/>
        <v>3.6999999999999997</v>
      </c>
      <c r="G119" s="6"/>
      <c r="H119" s="58"/>
    </row>
    <row r="120" spans="1:8" ht="19.5" x14ac:dyDescent="0.2">
      <c r="A120" s="11" t="s">
        <v>57</v>
      </c>
      <c r="B120" s="9" t="s">
        <v>0</v>
      </c>
      <c r="C120" s="8">
        <v>7.58</v>
      </c>
      <c r="D120" s="7"/>
      <c r="E120" s="6"/>
      <c r="F120" s="6">
        <f t="shared" si="11"/>
        <v>7.58</v>
      </c>
      <c r="G120" s="6"/>
      <c r="H120" s="58">
        <f>ROUND(C120+C121+E121,2)</f>
        <v>11.28</v>
      </c>
    </row>
    <row r="121" spans="1:8" ht="39" x14ac:dyDescent="0.2">
      <c r="A121" s="10" t="s">
        <v>50</v>
      </c>
      <c r="B121" s="19" t="s">
        <v>49</v>
      </c>
      <c r="C121" s="8">
        <v>2.5299999999999998</v>
      </c>
      <c r="D121" s="7"/>
      <c r="E121" s="6">
        <f>E103</f>
        <v>1.17</v>
      </c>
      <c r="F121" s="6">
        <f t="shared" si="11"/>
        <v>3.6999999999999997</v>
      </c>
      <c r="G121" s="6"/>
      <c r="H121" s="58"/>
    </row>
    <row r="122" spans="1:8" ht="78" x14ac:dyDescent="0.2">
      <c r="A122" s="11" t="s">
        <v>56</v>
      </c>
      <c r="B122" s="9" t="s">
        <v>0</v>
      </c>
      <c r="C122" s="8">
        <v>10.11</v>
      </c>
      <c r="D122" s="7"/>
      <c r="E122" s="6"/>
      <c r="F122" s="6">
        <f t="shared" si="11"/>
        <v>10.11</v>
      </c>
      <c r="G122" s="6"/>
      <c r="H122" s="58">
        <f>ROUND(C122+C123+E123,2)</f>
        <v>13.81</v>
      </c>
    </row>
    <row r="123" spans="1:8" ht="39" x14ac:dyDescent="0.2">
      <c r="A123" s="10" t="s">
        <v>50</v>
      </c>
      <c r="B123" s="19" t="s">
        <v>49</v>
      </c>
      <c r="C123" s="8">
        <v>2.5299999999999998</v>
      </c>
      <c r="D123" s="7"/>
      <c r="E123" s="6">
        <f>E103</f>
        <v>1.17</v>
      </c>
      <c r="F123" s="6">
        <f t="shared" si="11"/>
        <v>3.6999999999999997</v>
      </c>
      <c r="G123" s="6"/>
      <c r="H123" s="58"/>
    </row>
    <row r="124" spans="1:8" ht="78.599999999999994" customHeight="1" x14ac:dyDescent="0.2">
      <c r="A124" s="11" t="s">
        <v>55</v>
      </c>
      <c r="B124" s="9" t="s">
        <v>0</v>
      </c>
      <c r="C124" s="8">
        <v>5.0599999999999996</v>
      </c>
      <c r="D124" s="7"/>
      <c r="E124" s="6"/>
      <c r="F124" s="6">
        <f t="shared" si="11"/>
        <v>5.0599999999999996</v>
      </c>
      <c r="G124" s="6"/>
      <c r="H124" s="58">
        <f>ROUND(C124+C125+E125,2)</f>
        <v>8.76</v>
      </c>
    </row>
    <row r="125" spans="1:8" ht="39" x14ac:dyDescent="0.2">
      <c r="A125" s="10" t="s">
        <v>50</v>
      </c>
      <c r="B125" s="19" t="s">
        <v>49</v>
      </c>
      <c r="C125" s="8">
        <v>2.5299999999999998</v>
      </c>
      <c r="D125" s="7"/>
      <c r="E125" s="6">
        <f>E103</f>
        <v>1.17</v>
      </c>
      <c r="F125" s="6">
        <f t="shared" si="11"/>
        <v>3.6999999999999997</v>
      </c>
      <c r="G125" s="6"/>
      <c r="H125" s="58"/>
    </row>
    <row r="126" spans="1:8" ht="19.5" x14ac:dyDescent="0.2">
      <c r="A126" s="11" t="s">
        <v>54</v>
      </c>
      <c r="B126" s="9" t="s">
        <v>0</v>
      </c>
      <c r="C126" s="8">
        <v>5.0599999999999996</v>
      </c>
      <c r="D126" s="7"/>
      <c r="E126" s="6"/>
      <c r="F126" s="6">
        <f t="shared" si="11"/>
        <v>5.0599999999999996</v>
      </c>
      <c r="G126" s="6"/>
      <c r="H126" s="58">
        <f>ROUND(C126+C127+E127,2)</f>
        <v>8.76</v>
      </c>
    </row>
    <row r="127" spans="1:8" ht="39" x14ac:dyDescent="0.2">
      <c r="A127" s="10" t="s">
        <v>50</v>
      </c>
      <c r="B127" s="19" t="s">
        <v>49</v>
      </c>
      <c r="C127" s="8">
        <v>2.5299999999999998</v>
      </c>
      <c r="D127" s="7"/>
      <c r="E127" s="6">
        <f>E103</f>
        <v>1.17</v>
      </c>
      <c r="F127" s="6">
        <f t="shared" si="11"/>
        <v>3.6999999999999997</v>
      </c>
      <c r="G127" s="6"/>
      <c r="H127" s="58"/>
    </row>
    <row r="128" spans="1:8" ht="39" x14ac:dyDescent="0.2">
      <c r="A128" s="10" t="s">
        <v>53</v>
      </c>
      <c r="B128" s="9" t="s">
        <v>0</v>
      </c>
      <c r="C128" s="8">
        <v>4.87</v>
      </c>
      <c r="D128" s="7"/>
      <c r="E128" s="6"/>
      <c r="F128" s="6">
        <f t="shared" si="11"/>
        <v>4.87</v>
      </c>
      <c r="G128" s="6"/>
      <c r="H128" s="58">
        <f>ROUND(C128+C129+E129,2)</f>
        <v>8.57</v>
      </c>
    </row>
    <row r="129" spans="1:8" ht="39" x14ac:dyDescent="0.2">
      <c r="A129" s="10" t="s">
        <v>50</v>
      </c>
      <c r="B129" s="19" t="s">
        <v>49</v>
      </c>
      <c r="C129" s="8">
        <v>2.5299999999999998</v>
      </c>
      <c r="D129" s="7"/>
      <c r="E129" s="6">
        <f>E103</f>
        <v>1.17</v>
      </c>
      <c r="F129" s="6">
        <f t="shared" si="11"/>
        <v>3.6999999999999997</v>
      </c>
      <c r="G129" s="6"/>
      <c r="H129" s="58"/>
    </row>
    <row r="130" spans="1:8" ht="58.5" x14ac:dyDescent="0.2">
      <c r="A130" s="10" t="s">
        <v>52</v>
      </c>
      <c r="B130" s="9" t="s">
        <v>0</v>
      </c>
      <c r="C130" s="8">
        <v>4.87</v>
      </c>
      <c r="D130" s="7"/>
      <c r="E130" s="6"/>
      <c r="F130" s="6">
        <f t="shared" si="11"/>
        <v>4.87</v>
      </c>
      <c r="G130" s="6"/>
      <c r="H130" s="58">
        <f>ROUND(C130+C131+E131,2)</f>
        <v>8.57</v>
      </c>
    </row>
    <row r="131" spans="1:8" ht="39" x14ac:dyDescent="0.2">
      <c r="A131" s="10" t="s">
        <v>50</v>
      </c>
      <c r="B131" s="19" t="s">
        <v>49</v>
      </c>
      <c r="C131" s="8">
        <v>2.5299999999999998</v>
      </c>
      <c r="D131" s="7"/>
      <c r="E131" s="6">
        <f>E103</f>
        <v>1.17</v>
      </c>
      <c r="F131" s="6">
        <f t="shared" si="11"/>
        <v>3.6999999999999997</v>
      </c>
      <c r="G131" s="6"/>
      <c r="H131" s="58"/>
    </row>
    <row r="132" spans="1:8" ht="19.5" x14ac:dyDescent="0.2">
      <c r="A132" s="10" t="s">
        <v>51</v>
      </c>
      <c r="B132" s="9" t="s">
        <v>0</v>
      </c>
      <c r="C132" s="8">
        <v>4.87</v>
      </c>
      <c r="D132" s="7"/>
      <c r="E132" s="6"/>
      <c r="F132" s="6">
        <f t="shared" si="11"/>
        <v>4.87</v>
      </c>
      <c r="G132" s="6"/>
      <c r="H132" s="58">
        <f>ROUND(C132+C133+E133,2)</f>
        <v>8.57</v>
      </c>
    </row>
    <row r="133" spans="1:8" ht="39" x14ac:dyDescent="0.2">
      <c r="A133" s="20" t="s">
        <v>50</v>
      </c>
      <c r="B133" s="19" t="s">
        <v>49</v>
      </c>
      <c r="C133" s="8">
        <v>2.5299999999999998</v>
      </c>
      <c r="D133" s="7"/>
      <c r="E133" s="6">
        <f>E103</f>
        <v>1.17</v>
      </c>
      <c r="F133" s="6">
        <f t="shared" si="11"/>
        <v>3.6999999999999997</v>
      </c>
      <c r="G133" s="6"/>
      <c r="H133" s="58"/>
    </row>
    <row r="134" spans="1:8" ht="19.5" x14ac:dyDescent="0.2">
      <c r="A134" s="15" t="s">
        <v>48</v>
      </c>
      <c r="B134" s="18"/>
      <c r="C134" s="8"/>
      <c r="D134" s="7"/>
      <c r="E134" s="6"/>
      <c r="F134" s="6"/>
      <c r="G134" s="6"/>
      <c r="H134" s="17"/>
    </row>
    <row r="135" spans="1:8" ht="39" x14ac:dyDescent="0.2">
      <c r="A135" s="11" t="s">
        <v>47</v>
      </c>
      <c r="B135" s="9" t="s">
        <v>0</v>
      </c>
      <c r="C135" s="8">
        <v>5.52</v>
      </c>
      <c r="D135" s="7"/>
      <c r="E135" s="6">
        <v>0.88</v>
      </c>
      <c r="F135" s="6">
        <f t="shared" ref="F135:F156" si="12">C135+E135</f>
        <v>6.3999999999999995</v>
      </c>
      <c r="G135" s="6"/>
      <c r="H135" s="5">
        <f t="shared" ref="H135:H156" si="13">ROUND(C135+E135,2)</f>
        <v>6.4</v>
      </c>
    </row>
    <row r="136" spans="1:8" ht="58.5" x14ac:dyDescent="0.2">
      <c r="A136" s="11" t="s">
        <v>46</v>
      </c>
      <c r="B136" s="9" t="s">
        <v>0</v>
      </c>
      <c r="C136" s="8">
        <v>7.35</v>
      </c>
      <c r="D136" s="7"/>
      <c r="E136" s="6">
        <v>0.88</v>
      </c>
      <c r="F136" s="6">
        <f t="shared" si="12"/>
        <v>8.23</v>
      </c>
      <c r="G136" s="6"/>
      <c r="H136" s="5">
        <f t="shared" si="13"/>
        <v>8.23</v>
      </c>
    </row>
    <row r="137" spans="1:8" ht="19.5" x14ac:dyDescent="0.2">
      <c r="A137" s="11" t="s">
        <v>45</v>
      </c>
      <c r="B137" s="9" t="s">
        <v>0</v>
      </c>
      <c r="C137" s="8">
        <v>7.35</v>
      </c>
      <c r="D137" s="7"/>
      <c r="E137" s="6">
        <v>0.88</v>
      </c>
      <c r="F137" s="6">
        <f t="shared" si="12"/>
        <v>8.23</v>
      </c>
      <c r="G137" s="6"/>
      <c r="H137" s="5">
        <f t="shared" si="13"/>
        <v>8.23</v>
      </c>
    </row>
    <row r="138" spans="1:8" ht="19.5" x14ac:dyDescent="0.2">
      <c r="A138" s="11" t="s">
        <v>44</v>
      </c>
      <c r="B138" s="9" t="s">
        <v>0</v>
      </c>
      <c r="C138" s="8">
        <v>7.35</v>
      </c>
      <c r="D138" s="7"/>
      <c r="E138" s="6">
        <v>1.32</v>
      </c>
      <c r="F138" s="6">
        <f t="shared" si="12"/>
        <v>8.67</v>
      </c>
      <c r="G138" s="6"/>
      <c r="H138" s="5">
        <f t="shared" si="13"/>
        <v>8.67</v>
      </c>
    </row>
    <row r="139" spans="1:8" ht="19.5" x14ac:dyDescent="0.2">
      <c r="A139" s="11" t="s">
        <v>43</v>
      </c>
      <c r="B139" s="9" t="s">
        <v>0</v>
      </c>
      <c r="C139" s="8">
        <v>3.68</v>
      </c>
      <c r="D139" s="7"/>
      <c r="E139" s="6">
        <v>0.88</v>
      </c>
      <c r="F139" s="6">
        <f t="shared" si="12"/>
        <v>4.5600000000000005</v>
      </c>
      <c r="G139" s="6"/>
      <c r="H139" s="5">
        <f t="shared" si="13"/>
        <v>4.5599999999999996</v>
      </c>
    </row>
    <row r="140" spans="1:8" ht="19.5" x14ac:dyDescent="0.2">
      <c r="A140" s="11" t="s">
        <v>42</v>
      </c>
      <c r="B140" s="9" t="s">
        <v>0</v>
      </c>
      <c r="C140" s="8">
        <v>3.68</v>
      </c>
      <c r="D140" s="7"/>
      <c r="E140" s="6">
        <v>0.88</v>
      </c>
      <c r="F140" s="6">
        <f t="shared" si="12"/>
        <v>4.5600000000000005</v>
      </c>
      <c r="G140" s="6"/>
      <c r="H140" s="5">
        <f t="shared" si="13"/>
        <v>4.5599999999999996</v>
      </c>
    </row>
    <row r="141" spans="1:8" ht="19.5" x14ac:dyDescent="0.2">
      <c r="A141" s="11" t="s">
        <v>41</v>
      </c>
      <c r="B141" s="9" t="s">
        <v>0</v>
      </c>
      <c r="C141" s="8">
        <v>3.68</v>
      </c>
      <c r="D141" s="7"/>
      <c r="E141" s="6">
        <v>0.88</v>
      </c>
      <c r="F141" s="6">
        <f t="shared" si="12"/>
        <v>4.5600000000000005</v>
      </c>
      <c r="G141" s="6"/>
      <c r="H141" s="5">
        <f t="shared" si="13"/>
        <v>4.5599999999999996</v>
      </c>
    </row>
    <row r="142" spans="1:8" ht="39" x14ac:dyDescent="0.2">
      <c r="A142" s="11" t="s">
        <v>40</v>
      </c>
      <c r="B142" s="9" t="s">
        <v>0</v>
      </c>
      <c r="C142" s="8">
        <v>3.68</v>
      </c>
      <c r="D142" s="7"/>
      <c r="E142" s="6">
        <v>0.45</v>
      </c>
      <c r="F142" s="6">
        <f t="shared" si="12"/>
        <v>4.13</v>
      </c>
      <c r="G142" s="6"/>
      <c r="H142" s="5">
        <f t="shared" si="13"/>
        <v>4.13</v>
      </c>
    </row>
    <row r="143" spans="1:8" ht="39" x14ac:dyDescent="0.2">
      <c r="A143" s="11" t="s">
        <v>39</v>
      </c>
      <c r="B143" s="9" t="s">
        <v>0</v>
      </c>
      <c r="C143" s="8">
        <v>3.68</v>
      </c>
      <c r="D143" s="7"/>
      <c r="E143" s="6">
        <v>0.88</v>
      </c>
      <c r="F143" s="6">
        <f t="shared" si="12"/>
        <v>4.5600000000000005</v>
      </c>
      <c r="G143" s="6"/>
      <c r="H143" s="5">
        <f t="shared" si="13"/>
        <v>4.5599999999999996</v>
      </c>
    </row>
    <row r="144" spans="1:8" ht="39" x14ac:dyDescent="0.2">
      <c r="A144" s="11" t="s">
        <v>38</v>
      </c>
      <c r="B144" s="9" t="s">
        <v>0</v>
      </c>
      <c r="C144" s="8">
        <v>3.68</v>
      </c>
      <c r="D144" s="7"/>
      <c r="E144" s="6">
        <v>0.88</v>
      </c>
      <c r="F144" s="6">
        <f t="shared" si="12"/>
        <v>4.5600000000000005</v>
      </c>
      <c r="G144" s="6"/>
      <c r="H144" s="5">
        <f t="shared" si="13"/>
        <v>4.5599999999999996</v>
      </c>
    </row>
    <row r="145" spans="1:8" ht="39" x14ac:dyDescent="0.2">
      <c r="A145" s="11" t="s">
        <v>37</v>
      </c>
      <c r="B145" s="9" t="s">
        <v>0</v>
      </c>
      <c r="C145" s="8">
        <v>7.35</v>
      </c>
      <c r="D145" s="7"/>
      <c r="E145" s="6">
        <v>0.88</v>
      </c>
      <c r="F145" s="6">
        <f t="shared" si="12"/>
        <v>8.23</v>
      </c>
      <c r="G145" s="6"/>
      <c r="H145" s="5">
        <f t="shared" si="13"/>
        <v>8.23</v>
      </c>
    </row>
    <row r="146" spans="1:8" ht="19.5" x14ac:dyDescent="0.2">
      <c r="A146" s="11" t="s">
        <v>36</v>
      </c>
      <c r="B146" s="9" t="s">
        <v>0</v>
      </c>
      <c r="C146" s="8">
        <v>7.35</v>
      </c>
      <c r="D146" s="7"/>
      <c r="E146" s="6">
        <v>0.99</v>
      </c>
      <c r="F146" s="6">
        <f t="shared" si="12"/>
        <v>8.34</v>
      </c>
      <c r="G146" s="6"/>
      <c r="H146" s="5">
        <f t="shared" si="13"/>
        <v>8.34</v>
      </c>
    </row>
    <row r="147" spans="1:8" ht="19.5" x14ac:dyDescent="0.2">
      <c r="A147" s="11" t="s">
        <v>35</v>
      </c>
      <c r="B147" s="9" t="s">
        <v>0</v>
      </c>
      <c r="C147" s="8">
        <v>7.35</v>
      </c>
      <c r="D147" s="7"/>
      <c r="E147" s="6">
        <v>0.9</v>
      </c>
      <c r="F147" s="6">
        <f t="shared" si="12"/>
        <v>8.25</v>
      </c>
      <c r="G147" s="6"/>
      <c r="H147" s="5">
        <f t="shared" si="13"/>
        <v>8.25</v>
      </c>
    </row>
    <row r="148" spans="1:8" ht="58.5" x14ac:dyDescent="0.2">
      <c r="A148" s="11" t="s">
        <v>34</v>
      </c>
      <c r="B148" s="9" t="s">
        <v>0</v>
      </c>
      <c r="C148" s="8">
        <v>9.19</v>
      </c>
      <c r="D148" s="7"/>
      <c r="E148" s="6">
        <v>0.88</v>
      </c>
      <c r="F148" s="6">
        <f t="shared" si="12"/>
        <v>10.07</v>
      </c>
      <c r="G148" s="6"/>
      <c r="H148" s="5">
        <f t="shared" si="13"/>
        <v>10.07</v>
      </c>
    </row>
    <row r="149" spans="1:8" ht="19.5" x14ac:dyDescent="0.2">
      <c r="A149" s="11" t="s">
        <v>33</v>
      </c>
      <c r="B149" s="9" t="s">
        <v>0</v>
      </c>
      <c r="C149" s="8">
        <v>14.71</v>
      </c>
      <c r="D149" s="16"/>
      <c r="E149" s="6">
        <v>0.85</v>
      </c>
      <c r="F149" s="6">
        <f t="shared" si="12"/>
        <v>15.56</v>
      </c>
      <c r="G149" s="6"/>
      <c r="H149" s="5">
        <f t="shared" si="13"/>
        <v>15.56</v>
      </c>
    </row>
    <row r="150" spans="1:8" ht="39" x14ac:dyDescent="0.2">
      <c r="A150" s="11" t="s">
        <v>32</v>
      </c>
      <c r="B150" s="9" t="s">
        <v>0</v>
      </c>
      <c r="C150" s="8">
        <v>5.52</v>
      </c>
      <c r="D150" s="16"/>
      <c r="E150" s="6">
        <v>0.13</v>
      </c>
      <c r="F150" s="6">
        <f t="shared" si="12"/>
        <v>5.6499999999999995</v>
      </c>
      <c r="G150" s="6"/>
      <c r="H150" s="5">
        <f t="shared" si="13"/>
        <v>5.65</v>
      </c>
    </row>
    <row r="151" spans="1:8" ht="19.5" x14ac:dyDescent="0.2">
      <c r="A151" s="11" t="s">
        <v>31</v>
      </c>
      <c r="B151" s="9" t="s">
        <v>0</v>
      </c>
      <c r="C151" s="8">
        <v>5.52</v>
      </c>
      <c r="D151" s="16"/>
      <c r="E151" s="6">
        <v>0.54</v>
      </c>
      <c r="F151" s="6">
        <f t="shared" si="12"/>
        <v>6.06</v>
      </c>
      <c r="G151" s="6"/>
      <c r="H151" s="5">
        <f t="shared" si="13"/>
        <v>6.06</v>
      </c>
    </row>
    <row r="152" spans="1:8" ht="19.5" x14ac:dyDescent="0.2">
      <c r="A152" s="11" t="s">
        <v>30</v>
      </c>
      <c r="B152" s="9" t="s">
        <v>0</v>
      </c>
      <c r="C152" s="8">
        <v>5.52</v>
      </c>
      <c r="D152" s="16"/>
      <c r="E152" s="6">
        <v>0.94</v>
      </c>
      <c r="F152" s="6">
        <f t="shared" si="12"/>
        <v>6.4599999999999991</v>
      </c>
      <c r="G152" s="6"/>
      <c r="H152" s="5">
        <f t="shared" si="13"/>
        <v>6.46</v>
      </c>
    </row>
    <row r="153" spans="1:8" ht="39" x14ac:dyDescent="0.2">
      <c r="A153" s="11" t="s">
        <v>29</v>
      </c>
      <c r="B153" s="9" t="s">
        <v>0</v>
      </c>
      <c r="C153" s="8">
        <v>5.52</v>
      </c>
      <c r="D153" s="16"/>
      <c r="E153" s="6">
        <v>1.64</v>
      </c>
      <c r="F153" s="6">
        <f t="shared" si="12"/>
        <v>7.1599999999999993</v>
      </c>
      <c r="G153" s="6"/>
      <c r="H153" s="5">
        <f t="shared" si="13"/>
        <v>7.16</v>
      </c>
    </row>
    <row r="154" spans="1:8" ht="39" x14ac:dyDescent="0.2">
      <c r="A154" s="11" t="s">
        <v>28</v>
      </c>
      <c r="B154" s="9" t="s">
        <v>0</v>
      </c>
      <c r="C154" s="8">
        <v>7.35</v>
      </c>
      <c r="D154" s="16"/>
      <c r="E154" s="6">
        <v>1.04</v>
      </c>
      <c r="F154" s="6">
        <f t="shared" si="12"/>
        <v>8.39</v>
      </c>
      <c r="G154" s="6"/>
      <c r="H154" s="5">
        <f t="shared" si="13"/>
        <v>8.39</v>
      </c>
    </row>
    <row r="155" spans="1:8" ht="39" x14ac:dyDescent="0.2">
      <c r="A155" s="11" t="s">
        <v>27</v>
      </c>
      <c r="B155" s="9" t="s">
        <v>0</v>
      </c>
      <c r="C155" s="8">
        <v>7.35</v>
      </c>
      <c r="D155" s="16"/>
      <c r="E155" s="6">
        <v>1.74</v>
      </c>
      <c r="F155" s="6">
        <f t="shared" si="12"/>
        <v>9.09</v>
      </c>
      <c r="G155" s="6"/>
      <c r="H155" s="5">
        <f t="shared" si="13"/>
        <v>9.09</v>
      </c>
    </row>
    <row r="156" spans="1:8" ht="39" x14ac:dyDescent="0.2">
      <c r="A156" s="11" t="s">
        <v>26</v>
      </c>
      <c r="B156" s="9" t="s">
        <v>0</v>
      </c>
      <c r="C156" s="8">
        <v>6.91</v>
      </c>
      <c r="D156" s="7"/>
      <c r="E156" s="6">
        <v>1.68</v>
      </c>
      <c r="F156" s="6">
        <f t="shared" si="12"/>
        <v>8.59</v>
      </c>
      <c r="G156" s="6"/>
      <c r="H156" s="5">
        <f t="shared" si="13"/>
        <v>8.59</v>
      </c>
    </row>
    <row r="157" spans="1:8" ht="19.5" x14ac:dyDescent="0.2">
      <c r="A157" s="15" t="s">
        <v>25</v>
      </c>
      <c r="B157" s="9"/>
      <c r="C157" s="8"/>
      <c r="D157" s="7"/>
      <c r="E157" s="6"/>
      <c r="F157" s="6"/>
      <c r="G157" s="6"/>
      <c r="H157" s="5"/>
    </row>
    <row r="158" spans="1:8" ht="117" x14ac:dyDescent="0.2">
      <c r="A158" s="11" t="s">
        <v>24</v>
      </c>
      <c r="B158" s="14" t="s">
        <v>23</v>
      </c>
      <c r="C158" s="8">
        <v>4.3499999999999996</v>
      </c>
      <c r="D158" s="7"/>
      <c r="E158" s="6">
        <v>0</v>
      </c>
      <c r="F158" s="6">
        <f>C158+E158</f>
        <v>4.3499999999999996</v>
      </c>
      <c r="G158" s="6"/>
      <c r="H158" s="5">
        <f>ROUND(C158+E158,2)</f>
        <v>4.3499999999999996</v>
      </c>
    </row>
    <row r="159" spans="1:8" ht="19.5" x14ac:dyDescent="0.2">
      <c r="A159" s="13" t="s">
        <v>22</v>
      </c>
      <c r="B159" s="12"/>
      <c r="C159" s="8"/>
      <c r="D159" s="7"/>
      <c r="E159" s="6"/>
      <c r="F159" s="6"/>
      <c r="G159" s="6"/>
      <c r="H159" s="5"/>
    </row>
    <row r="160" spans="1:8" ht="39" x14ac:dyDescent="0.2">
      <c r="A160" s="10" t="s">
        <v>21</v>
      </c>
      <c r="B160" s="9"/>
      <c r="C160" s="8"/>
      <c r="D160" s="7"/>
      <c r="E160" s="6"/>
      <c r="F160" s="6"/>
      <c r="G160" s="6"/>
      <c r="H160" s="5"/>
    </row>
    <row r="161" spans="1:8" ht="19.5" x14ac:dyDescent="0.2">
      <c r="A161" s="11" t="s">
        <v>16</v>
      </c>
      <c r="B161" s="9" t="s">
        <v>8</v>
      </c>
      <c r="C161" s="8">
        <v>11.63</v>
      </c>
      <c r="D161" s="7"/>
      <c r="E161" s="6">
        <v>1.98</v>
      </c>
      <c r="F161" s="6">
        <f>C161+E161</f>
        <v>13.610000000000001</v>
      </c>
      <c r="G161" s="6"/>
      <c r="H161" s="5">
        <f>ROUND(C161+E161,2)</f>
        <v>13.61</v>
      </c>
    </row>
    <row r="162" spans="1:8" ht="19.5" x14ac:dyDescent="0.2">
      <c r="A162" s="11" t="s">
        <v>15</v>
      </c>
      <c r="B162" s="9" t="s">
        <v>8</v>
      </c>
      <c r="C162" s="8">
        <v>17.45</v>
      </c>
      <c r="D162" s="7"/>
      <c r="E162" s="6">
        <v>4.03</v>
      </c>
      <c r="F162" s="6">
        <f>C162+E162</f>
        <v>21.48</v>
      </c>
      <c r="G162" s="6"/>
      <c r="H162" s="5">
        <f>ROUND(C162+E162,2)</f>
        <v>21.48</v>
      </c>
    </row>
    <row r="163" spans="1:8" ht="19.5" x14ac:dyDescent="0.2">
      <c r="A163" s="11" t="s">
        <v>20</v>
      </c>
      <c r="B163" s="9"/>
      <c r="C163" s="8"/>
      <c r="D163" s="7"/>
      <c r="E163" s="6"/>
      <c r="F163" s="6"/>
      <c r="G163" s="6"/>
      <c r="H163" s="5"/>
    </row>
    <row r="164" spans="1:8" ht="19.5" x14ac:dyDescent="0.2">
      <c r="A164" s="11" t="s">
        <v>16</v>
      </c>
      <c r="B164" s="9" t="s">
        <v>8</v>
      </c>
      <c r="C164" s="8">
        <v>11.63</v>
      </c>
      <c r="D164" s="7"/>
      <c r="E164" s="6">
        <v>1.34</v>
      </c>
      <c r="F164" s="6">
        <f>C164+E164</f>
        <v>12.97</v>
      </c>
      <c r="G164" s="6"/>
      <c r="H164" s="5">
        <f>ROUND(C164+E164,2)</f>
        <v>12.97</v>
      </c>
    </row>
    <row r="165" spans="1:8" ht="19.5" x14ac:dyDescent="0.2">
      <c r="A165" s="10" t="s">
        <v>15</v>
      </c>
      <c r="B165" s="9" t="s">
        <v>8</v>
      </c>
      <c r="C165" s="8">
        <v>17.45</v>
      </c>
      <c r="D165" s="7"/>
      <c r="E165" s="6">
        <v>2.57</v>
      </c>
      <c r="F165" s="6">
        <f>C165+E165</f>
        <v>20.02</v>
      </c>
      <c r="G165" s="6"/>
      <c r="H165" s="5">
        <f>ROUND(C165+E165,2)</f>
        <v>20.02</v>
      </c>
    </row>
    <row r="166" spans="1:8" ht="39" x14ac:dyDescent="0.2">
      <c r="A166" s="10" t="s">
        <v>19</v>
      </c>
      <c r="B166" s="9"/>
      <c r="C166" s="8"/>
      <c r="D166" s="7"/>
      <c r="E166" s="6"/>
      <c r="F166" s="6"/>
      <c r="G166" s="6"/>
      <c r="H166" s="5"/>
    </row>
    <row r="167" spans="1:8" ht="19.5" x14ac:dyDescent="0.2">
      <c r="A167" s="10" t="s">
        <v>18</v>
      </c>
      <c r="B167" s="9" t="s">
        <v>8</v>
      </c>
      <c r="C167" s="8">
        <v>11.63</v>
      </c>
      <c r="D167" s="7"/>
      <c r="E167" s="6">
        <v>1.34</v>
      </c>
      <c r="F167" s="6">
        <f>C167+E167</f>
        <v>12.97</v>
      </c>
      <c r="G167" s="6"/>
      <c r="H167" s="5">
        <f>ROUND(C167+E167,2)</f>
        <v>12.97</v>
      </c>
    </row>
    <row r="168" spans="1:8" ht="19.5" x14ac:dyDescent="0.2">
      <c r="A168" s="10" t="s">
        <v>15</v>
      </c>
      <c r="B168" s="9" t="s">
        <v>8</v>
      </c>
      <c r="C168" s="8">
        <v>17.45</v>
      </c>
      <c r="D168" s="7"/>
      <c r="E168" s="6">
        <v>2.57</v>
      </c>
      <c r="F168" s="6">
        <f>C168+E168</f>
        <v>20.02</v>
      </c>
      <c r="G168" s="6"/>
      <c r="H168" s="5">
        <f>ROUND(C168+E168,2)</f>
        <v>20.02</v>
      </c>
    </row>
    <row r="169" spans="1:8" ht="19.5" x14ac:dyDescent="0.2">
      <c r="A169" s="10" t="s">
        <v>17</v>
      </c>
      <c r="B169" s="9"/>
      <c r="C169" s="8"/>
      <c r="D169" s="7"/>
      <c r="E169" s="6"/>
      <c r="F169" s="6"/>
      <c r="G169" s="6"/>
      <c r="H169" s="5"/>
    </row>
    <row r="170" spans="1:8" ht="19.5" x14ac:dyDescent="0.2">
      <c r="A170" s="11" t="s">
        <v>16</v>
      </c>
      <c r="B170" s="9" t="s">
        <v>8</v>
      </c>
      <c r="C170" s="8">
        <v>11.63</v>
      </c>
      <c r="D170" s="7"/>
      <c r="E170" s="6">
        <v>1.34</v>
      </c>
      <c r="F170" s="6">
        <f t="shared" ref="F170:F177" si="14">C170+E170</f>
        <v>12.97</v>
      </c>
      <c r="G170" s="6"/>
      <c r="H170" s="5">
        <f t="shared" ref="H170:H177" si="15">ROUND(C170+E170,2)</f>
        <v>12.97</v>
      </c>
    </row>
    <row r="171" spans="1:8" ht="19.5" x14ac:dyDescent="0.2">
      <c r="A171" s="10" t="s">
        <v>15</v>
      </c>
      <c r="B171" s="9" t="s">
        <v>8</v>
      </c>
      <c r="C171" s="8">
        <v>17.45</v>
      </c>
      <c r="D171" s="7"/>
      <c r="E171" s="6">
        <v>2.57</v>
      </c>
      <c r="F171" s="6">
        <f t="shared" si="14"/>
        <v>20.02</v>
      </c>
      <c r="G171" s="6"/>
      <c r="H171" s="5">
        <f t="shared" si="15"/>
        <v>20.02</v>
      </c>
    </row>
    <row r="172" spans="1:8" ht="39" x14ac:dyDescent="0.2">
      <c r="A172" s="10" t="s">
        <v>14</v>
      </c>
      <c r="B172" s="9" t="s">
        <v>8</v>
      </c>
      <c r="C172" s="8">
        <v>11.63</v>
      </c>
      <c r="D172" s="7"/>
      <c r="E172" s="6">
        <v>0.77</v>
      </c>
      <c r="F172" s="6">
        <f t="shared" si="14"/>
        <v>12.4</v>
      </c>
      <c r="G172" s="6"/>
      <c r="H172" s="5">
        <f t="shared" si="15"/>
        <v>12.4</v>
      </c>
    </row>
    <row r="173" spans="1:8" ht="19.5" x14ac:dyDescent="0.2">
      <c r="A173" s="11" t="s">
        <v>13</v>
      </c>
      <c r="B173" s="9" t="s">
        <v>8</v>
      </c>
      <c r="C173" s="8">
        <v>11.63</v>
      </c>
      <c r="D173" s="7"/>
      <c r="E173" s="6">
        <v>0.51</v>
      </c>
      <c r="F173" s="6">
        <f t="shared" si="14"/>
        <v>12.14</v>
      </c>
      <c r="G173" s="6"/>
      <c r="H173" s="5">
        <f t="shared" si="15"/>
        <v>12.14</v>
      </c>
    </row>
    <row r="174" spans="1:8" ht="19.5" x14ac:dyDescent="0.2">
      <c r="A174" s="11" t="s">
        <v>12</v>
      </c>
      <c r="B174" s="9" t="s">
        <v>8</v>
      </c>
      <c r="C174" s="8">
        <v>11.63</v>
      </c>
      <c r="D174" s="7"/>
      <c r="E174" s="6">
        <v>0.85</v>
      </c>
      <c r="F174" s="6">
        <f t="shared" si="14"/>
        <v>12.48</v>
      </c>
      <c r="G174" s="6"/>
      <c r="H174" s="5">
        <f t="shared" si="15"/>
        <v>12.48</v>
      </c>
    </row>
    <row r="175" spans="1:8" ht="19.5" x14ac:dyDescent="0.2">
      <c r="A175" s="11" t="s">
        <v>11</v>
      </c>
      <c r="B175" s="9" t="s">
        <v>8</v>
      </c>
      <c r="C175" s="8">
        <v>17.45</v>
      </c>
      <c r="D175" s="7"/>
      <c r="E175" s="6">
        <v>1.34</v>
      </c>
      <c r="F175" s="6">
        <f t="shared" si="14"/>
        <v>18.79</v>
      </c>
      <c r="G175" s="6"/>
      <c r="H175" s="5">
        <f t="shared" si="15"/>
        <v>18.79</v>
      </c>
    </row>
    <row r="176" spans="1:8" ht="39" x14ac:dyDescent="0.2">
      <c r="A176" s="11" t="s">
        <v>10</v>
      </c>
      <c r="B176" s="9" t="s">
        <v>8</v>
      </c>
      <c r="C176" s="8">
        <v>23.26</v>
      </c>
      <c r="D176" s="7"/>
      <c r="E176" s="6">
        <v>2.33</v>
      </c>
      <c r="F176" s="6">
        <f t="shared" si="14"/>
        <v>25.590000000000003</v>
      </c>
      <c r="G176" s="6"/>
      <c r="H176" s="5">
        <f t="shared" si="15"/>
        <v>25.59</v>
      </c>
    </row>
    <row r="177" spans="1:8" ht="19.5" x14ac:dyDescent="0.2">
      <c r="A177" s="11" t="s">
        <v>9</v>
      </c>
      <c r="B177" s="9" t="s">
        <v>8</v>
      </c>
      <c r="C177" s="8">
        <v>11.63</v>
      </c>
      <c r="D177" s="7"/>
      <c r="E177" s="6">
        <v>2.16</v>
      </c>
      <c r="F177" s="6">
        <f t="shared" si="14"/>
        <v>13.790000000000001</v>
      </c>
      <c r="G177" s="6"/>
      <c r="H177" s="5">
        <f t="shared" si="15"/>
        <v>13.79</v>
      </c>
    </row>
    <row r="178" spans="1:8" ht="19.5" x14ac:dyDescent="0.2">
      <c r="A178" s="13" t="s">
        <v>7</v>
      </c>
      <c r="B178" s="12"/>
      <c r="C178" s="8"/>
      <c r="D178" s="7"/>
      <c r="E178" s="6"/>
      <c r="F178" s="6"/>
      <c r="G178" s="6"/>
      <c r="H178" s="5"/>
    </row>
    <row r="179" spans="1:8" ht="19.5" x14ac:dyDescent="0.2">
      <c r="A179" s="11" t="s">
        <v>6</v>
      </c>
      <c r="B179" s="9" t="s">
        <v>0</v>
      </c>
      <c r="C179" s="8">
        <v>5.61</v>
      </c>
      <c r="D179" s="7"/>
      <c r="E179" s="6">
        <v>2.41</v>
      </c>
      <c r="F179" s="6">
        <f t="shared" ref="F179:F184" si="16">C179+E179</f>
        <v>8.02</v>
      </c>
      <c r="G179" s="6"/>
      <c r="H179" s="5">
        <f t="shared" ref="H179:H184" si="17">ROUND(C179+E179,2)</f>
        <v>8.02</v>
      </c>
    </row>
    <row r="180" spans="1:8" ht="58.5" x14ac:dyDescent="0.2">
      <c r="A180" s="11" t="s">
        <v>5</v>
      </c>
      <c r="B180" s="9" t="s">
        <v>0</v>
      </c>
      <c r="C180" s="8">
        <v>19.649999999999999</v>
      </c>
      <c r="D180" s="7"/>
      <c r="E180" s="6">
        <v>3.08</v>
      </c>
      <c r="F180" s="6">
        <f t="shared" si="16"/>
        <v>22.729999999999997</v>
      </c>
      <c r="G180" s="6"/>
      <c r="H180" s="5">
        <f t="shared" si="17"/>
        <v>22.73</v>
      </c>
    </row>
    <row r="181" spans="1:8" ht="39" x14ac:dyDescent="0.2">
      <c r="A181" s="11" t="s">
        <v>4</v>
      </c>
      <c r="B181" s="9" t="s">
        <v>0</v>
      </c>
      <c r="C181" s="8">
        <v>30.83</v>
      </c>
      <c r="D181" s="7"/>
      <c r="E181" s="6">
        <v>3.08</v>
      </c>
      <c r="F181" s="6">
        <f t="shared" si="16"/>
        <v>33.909999999999997</v>
      </c>
      <c r="G181" s="6"/>
      <c r="H181" s="5">
        <f t="shared" si="17"/>
        <v>33.909999999999997</v>
      </c>
    </row>
    <row r="182" spans="1:8" ht="19.5" x14ac:dyDescent="0.2">
      <c r="A182" s="10" t="s">
        <v>3</v>
      </c>
      <c r="B182" s="9" t="s">
        <v>0</v>
      </c>
      <c r="C182" s="8">
        <v>3.92</v>
      </c>
      <c r="D182" s="7"/>
      <c r="E182" s="6">
        <v>2.4</v>
      </c>
      <c r="F182" s="6">
        <f t="shared" si="16"/>
        <v>6.32</v>
      </c>
      <c r="G182" s="6"/>
      <c r="H182" s="5">
        <f t="shared" si="17"/>
        <v>6.32</v>
      </c>
    </row>
    <row r="183" spans="1:8" ht="39" x14ac:dyDescent="0.2">
      <c r="A183" s="10" t="s">
        <v>2</v>
      </c>
      <c r="B183" s="9" t="s">
        <v>0</v>
      </c>
      <c r="C183" s="8">
        <v>8.41</v>
      </c>
      <c r="D183" s="7"/>
      <c r="E183" s="6">
        <v>2.4900000000000002</v>
      </c>
      <c r="F183" s="6">
        <f t="shared" si="16"/>
        <v>10.9</v>
      </c>
      <c r="G183" s="6"/>
      <c r="H183" s="5">
        <f t="shared" si="17"/>
        <v>10.9</v>
      </c>
    </row>
    <row r="184" spans="1:8" ht="19.5" x14ac:dyDescent="0.2">
      <c r="A184" s="10" t="s">
        <v>1</v>
      </c>
      <c r="B184" s="9" t="s">
        <v>0</v>
      </c>
      <c r="C184" s="8">
        <v>3.92</v>
      </c>
      <c r="D184" s="7"/>
      <c r="E184" s="6">
        <v>2.4300000000000002</v>
      </c>
      <c r="F184" s="6">
        <f t="shared" si="16"/>
        <v>6.35</v>
      </c>
      <c r="G184" s="6"/>
      <c r="H184" s="5">
        <f t="shared" si="17"/>
        <v>6.35</v>
      </c>
    </row>
    <row r="185" spans="1:8" ht="39" x14ac:dyDescent="0.3">
      <c r="A185" s="43" t="s">
        <v>172</v>
      </c>
      <c r="B185" s="4"/>
      <c r="C185" s="4"/>
      <c r="D185" s="4"/>
      <c r="E185" s="4"/>
      <c r="F185" s="4"/>
      <c r="G185" s="4"/>
      <c r="H185" s="4"/>
    </row>
    <row r="186" spans="1:8" ht="75" x14ac:dyDescent="0.3">
      <c r="A186" s="44" t="s">
        <v>173</v>
      </c>
      <c r="B186" s="45" t="s">
        <v>174</v>
      </c>
      <c r="C186" s="46">
        <v>211.44</v>
      </c>
      <c r="D186" s="47"/>
      <c r="E186" s="46">
        <v>1.08</v>
      </c>
      <c r="F186" s="6">
        <f t="shared" ref="F186:F201" si="18">C186+E186</f>
        <v>212.52</v>
      </c>
      <c r="G186" s="47"/>
      <c r="H186" s="5">
        <f t="shared" ref="H186:H201" si="19">ROUND(C186+E186,2)</f>
        <v>212.52</v>
      </c>
    </row>
    <row r="187" spans="1:8" ht="57.6" customHeight="1" x14ac:dyDescent="0.3">
      <c r="A187" s="44" t="s">
        <v>175</v>
      </c>
      <c r="B187" s="45" t="s">
        <v>174</v>
      </c>
      <c r="C187" s="48">
        <v>148.12</v>
      </c>
      <c r="D187" s="47"/>
      <c r="E187" s="48">
        <v>1.08</v>
      </c>
      <c r="F187" s="6">
        <f t="shared" si="18"/>
        <v>149.20000000000002</v>
      </c>
      <c r="G187" s="47"/>
      <c r="H187" s="5">
        <f t="shared" si="19"/>
        <v>149.19999999999999</v>
      </c>
    </row>
    <row r="188" spans="1:8" ht="55.9" customHeight="1" x14ac:dyDescent="0.3">
      <c r="A188" s="44" t="s">
        <v>176</v>
      </c>
      <c r="B188" s="45" t="s">
        <v>174</v>
      </c>
      <c r="C188" s="46">
        <v>186.11</v>
      </c>
      <c r="D188" s="47"/>
      <c r="E188" s="46">
        <v>1.08</v>
      </c>
      <c r="F188" s="6">
        <f t="shared" si="18"/>
        <v>187.19000000000003</v>
      </c>
      <c r="G188" s="47"/>
      <c r="H188" s="5">
        <f t="shared" si="19"/>
        <v>187.19</v>
      </c>
    </row>
    <row r="189" spans="1:8" ht="75" x14ac:dyDescent="0.3">
      <c r="A189" s="44" t="s">
        <v>177</v>
      </c>
      <c r="B189" s="45" t="s">
        <v>174</v>
      </c>
      <c r="C189" s="46">
        <v>198.77</v>
      </c>
      <c r="D189" s="47"/>
      <c r="E189" s="46">
        <v>1.08</v>
      </c>
      <c r="F189" s="6">
        <f t="shared" si="18"/>
        <v>199.85000000000002</v>
      </c>
      <c r="G189" s="47"/>
      <c r="H189" s="5">
        <f t="shared" si="19"/>
        <v>199.85</v>
      </c>
    </row>
    <row r="190" spans="1:8" ht="52.15" customHeight="1" x14ac:dyDescent="0.3">
      <c r="A190" s="44" t="s">
        <v>178</v>
      </c>
      <c r="B190" s="45" t="s">
        <v>174</v>
      </c>
      <c r="C190" s="46">
        <v>160.78</v>
      </c>
      <c r="D190" s="47"/>
      <c r="E190" s="46">
        <v>1.08</v>
      </c>
      <c r="F190" s="6">
        <f t="shared" si="18"/>
        <v>161.86000000000001</v>
      </c>
      <c r="G190" s="47"/>
      <c r="H190" s="5">
        <f t="shared" si="19"/>
        <v>161.86000000000001</v>
      </c>
    </row>
    <row r="191" spans="1:8" ht="66.599999999999994" customHeight="1" x14ac:dyDescent="0.3">
      <c r="A191" s="44" t="s">
        <v>179</v>
      </c>
      <c r="B191" s="45" t="s">
        <v>174</v>
      </c>
      <c r="C191" s="46">
        <v>198.77</v>
      </c>
      <c r="D191" s="47"/>
      <c r="E191" s="46">
        <v>1.08</v>
      </c>
      <c r="F191" s="6">
        <f t="shared" si="18"/>
        <v>199.85000000000002</v>
      </c>
      <c r="G191" s="47"/>
      <c r="H191" s="5">
        <f t="shared" si="19"/>
        <v>199.85</v>
      </c>
    </row>
    <row r="192" spans="1:8" ht="70.150000000000006" customHeight="1" x14ac:dyDescent="0.3">
      <c r="A192" s="49" t="s">
        <v>180</v>
      </c>
      <c r="B192" s="45" t="s">
        <v>174</v>
      </c>
      <c r="C192" s="46">
        <v>262.08999999999997</v>
      </c>
      <c r="D192" s="47"/>
      <c r="E192" s="46">
        <v>1.08</v>
      </c>
      <c r="F192" s="6">
        <f t="shared" si="18"/>
        <v>263.16999999999996</v>
      </c>
      <c r="G192" s="47"/>
      <c r="H192" s="5">
        <f t="shared" si="19"/>
        <v>263.17</v>
      </c>
    </row>
    <row r="193" spans="1:8" ht="55.9" customHeight="1" x14ac:dyDescent="0.3">
      <c r="A193" s="50" t="s">
        <v>181</v>
      </c>
      <c r="B193" s="45" t="s">
        <v>174</v>
      </c>
      <c r="C193" s="46">
        <v>249.43</v>
      </c>
      <c r="D193" s="47"/>
      <c r="E193" s="46">
        <v>1.08</v>
      </c>
      <c r="F193" s="6">
        <f t="shared" si="18"/>
        <v>250.51000000000002</v>
      </c>
      <c r="G193" s="47"/>
      <c r="H193" s="5">
        <f t="shared" si="19"/>
        <v>250.51</v>
      </c>
    </row>
    <row r="194" spans="1:8" ht="70.150000000000006" customHeight="1" x14ac:dyDescent="0.3">
      <c r="A194" s="44" t="s">
        <v>182</v>
      </c>
      <c r="B194" s="45" t="s">
        <v>174</v>
      </c>
      <c r="C194" s="46">
        <v>224.1</v>
      </c>
      <c r="D194" s="47"/>
      <c r="E194" s="46">
        <v>1.08</v>
      </c>
      <c r="F194" s="6">
        <f t="shared" si="18"/>
        <v>225.18</v>
      </c>
      <c r="G194" s="47"/>
      <c r="H194" s="5">
        <f t="shared" si="19"/>
        <v>225.18</v>
      </c>
    </row>
    <row r="195" spans="1:8" ht="69.599999999999994" customHeight="1" x14ac:dyDescent="0.3">
      <c r="A195" s="44" t="s">
        <v>183</v>
      </c>
      <c r="B195" s="45" t="s">
        <v>174</v>
      </c>
      <c r="C195" s="46">
        <v>160.78</v>
      </c>
      <c r="D195" s="47"/>
      <c r="E195" s="46">
        <v>1.08</v>
      </c>
      <c r="F195" s="6">
        <f t="shared" si="18"/>
        <v>161.86000000000001</v>
      </c>
      <c r="G195" s="47"/>
      <c r="H195" s="5">
        <f t="shared" si="19"/>
        <v>161.86000000000001</v>
      </c>
    </row>
    <row r="196" spans="1:8" ht="75" x14ac:dyDescent="0.3">
      <c r="A196" s="49" t="s">
        <v>184</v>
      </c>
      <c r="B196" s="45" t="s">
        <v>174</v>
      </c>
      <c r="C196" s="46">
        <v>160.78</v>
      </c>
      <c r="D196" s="47"/>
      <c r="E196" s="46">
        <v>1.08</v>
      </c>
      <c r="F196" s="6">
        <f t="shared" si="18"/>
        <v>161.86000000000001</v>
      </c>
      <c r="G196" s="47"/>
      <c r="H196" s="5">
        <f t="shared" si="19"/>
        <v>161.86000000000001</v>
      </c>
    </row>
    <row r="197" spans="1:8" ht="75" x14ac:dyDescent="0.3">
      <c r="A197" s="44" t="s">
        <v>185</v>
      </c>
      <c r="B197" s="45" t="s">
        <v>174</v>
      </c>
      <c r="C197" s="46">
        <v>122.79</v>
      </c>
      <c r="D197" s="47"/>
      <c r="E197" s="46">
        <v>1.08</v>
      </c>
      <c r="F197" s="6">
        <f t="shared" si="18"/>
        <v>123.87</v>
      </c>
      <c r="G197" s="47"/>
      <c r="H197" s="5">
        <f t="shared" si="19"/>
        <v>123.87</v>
      </c>
    </row>
    <row r="198" spans="1:8" ht="37.5" x14ac:dyDescent="0.3">
      <c r="A198" s="51" t="s">
        <v>186</v>
      </c>
      <c r="B198" s="45"/>
      <c r="C198" s="46"/>
      <c r="D198" s="52"/>
      <c r="E198" s="46"/>
      <c r="F198" s="6"/>
      <c r="G198" s="52"/>
      <c r="H198" s="5">
        <f t="shared" si="19"/>
        <v>0</v>
      </c>
    </row>
    <row r="199" spans="1:8" ht="19.5" x14ac:dyDescent="0.3">
      <c r="A199" s="44" t="s">
        <v>187</v>
      </c>
      <c r="B199" s="45"/>
      <c r="C199" s="46">
        <v>53.16</v>
      </c>
      <c r="D199" s="52"/>
      <c r="E199" s="46">
        <v>0</v>
      </c>
      <c r="F199" s="6">
        <f t="shared" si="18"/>
        <v>53.16</v>
      </c>
      <c r="G199" s="52"/>
      <c r="H199" s="5">
        <f t="shared" si="19"/>
        <v>53.16</v>
      </c>
    </row>
    <row r="200" spans="1:8" ht="18.600000000000001" customHeight="1" x14ac:dyDescent="0.3">
      <c r="A200" s="44" t="s">
        <v>188</v>
      </c>
      <c r="B200" s="45"/>
      <c r="C200" s="46">
        <v>44.3</v>
      </c>
      <c r="D200" s="52"/>
      <c r="E200" s="46">
        <v>0</v>
      </c>
      <c r="F200" s="6">
        <f t="shared" si="18"/>
        <v>44.3</v>
      </c>
      <c r="G200" s="52"/>
      <c r="H200" s="5">
        <f t="shared" si="19"/>
        <v>44.3</v>
      </c>
    </row>
    <row r="201" spans="1:8" ht="95.25" customHeight="1" x14ac:dyDescent="0.3">
      <c r="A201" s="44" t="s">
        <v>189</v>
      </c>
      <c r="B201" s="45"/>
      <c r="C201" s="46">
        <v>88.6</v>
      </c>
      <c r="D201" s="52"/>
      <c r="E201" s="46">
        <v>0</v>
      </c>
      <c r="F201" s="6">
        <f t="shared" si="18"/>
        <v>88.6</v>
      </c>
      <c r="G201" s="52"/>
      <c r="H201" s="5">
        <f t="shared" si="19"/>
        <v>88.6</v>
      </c>
    </row>
    <row r="202" spans="1:8" ht="19.5" x14ac:dyDescent="0.3">
      <c r="A202" s="3"/>
      <c r="B202" s="3"/>
      <c r="C202" s="3"/>
      <c r="D202" s="3"/>
      <c r="E202" s="3"/>
      <c r="F202" s="3"/>
      <c r="G202" s="3"/>
      <c r="H202" s="3"/>
    </row>
    <row r="203" spans="1:8" ht="19.5" x14ac:dyDescent="0.3">
      <c r="A203" s="3"/>
      <c r="B203" s="3"/>
      <c r="C203" s="3"/>
      <c r="D203" s="3"/>
      <c r="E203" s="3"/>
      <c r="F203" s="3"/>
      <c r="G203" s="3"/>
      <c r="H203" s="3"/>
    </row>
    <row r="204" spans="1:8" ht="19.5" x14ac:dyDescent="0.3">
      <c r="A204" s="3"/>
      <c r="B204" s="3"/>
      <c r="C204" s="3"/>
      <c r="D204" s="3"/>
      <c r="E204" s="3"/>
      <c r="F204" s="3"/>
      <c r="G204" s="3"/>
      <c r="H204" s="3"/>
    </row>
    <row r="205" spans="1:8" ht="19.5" x14ac:dyDescent="0.3">
      <c r="A205" s="3"/>
      <c r="B205" s="3"/>
      <c r="C205" s="3"/>
      <c r="D205" s="3"/>
      <c r="E205" s="3"/>
      <c r="F205" s="3"/>
      <c r="G205" s="3"/>
      <c r="H205" s="3"/>
    </row>
    <row r="206" spans="1:8" ht="19.5" x14ac:dyDescent="0.3">
      <c r="A206" s="3"/>
      <c r="B206" s="3"/>
      <c r="C206" s="3"/>
      <c r="D206" s="3"/>
      <c r="E206" s="3"/>
      <c r="F206" s="3"/>
      <c r="G206" s="3"/>
      <c r="H206" s="3"/>
    </row>
    <row r="207" spans="1:8" ht="19.5" x14ac:dyDescent="0.3">
      <c r="A207" s="3"/>
      <c r="B207" s="3"/>
      <c r="C207" s="3"/>
      <c r="D207" s="3"/>
      <c r="E207" s="3"/>
      <c r="F207" s="3"/>
      <c r="G207" s="3"/>
      <c r="H207" s="3"/>
    </row>
    <row r="208" spans="1:8" ht="19.5" x14ac:dyDescent="0.3">
      <c r="A208" s="3"/>
      <c r="B208" s="3"/>
      <c r="C208" s="3"/>
      <c r="D208" s="3"/>
      <c r="E208" s="3"/>
      <c r="F208" s="3"/>
      <c r="G208" s="3"/>
      <c r="H208" s="3"/>
    </row>
    <row r="209" spans="1:8" ht="19.5" x14ac:dyDescent="0.3">
      <c r="A209" s="3"/>
      <c r="B209" s="3"/>
      <c r="C209" s="3"/>
      <c r="D209" s="3"/>
      <c r="E209" s="3"/>
      <c r="F209" s="3"/>
      <c r="G209" s="3"/>
      <c r="H209" s="3"/>
    </row>
    <row r="210" spans="1:8" ht="19.5" x14ac:dyDescent="0.3">
      <c r="A210" s="3"/>
      <c r="B210" s="3"/>
      <c r="C210" s="3"/>
      <c r="D210" s="3"/>
      <c r="E210" s="3"/>
      <c r="F210" s="3"/>
      <c r="G210" s="3"/>
      <c r="H210" s="3"/>
    </row>
    <row r="211" spans="1:8" ht="19.5" x14ac:dyDescent="0.3">
      <c r="A211" s="3"/>
      <c r="B211" s="3"/>
      <c r="C211" s="3"/>
      <c r="D211" s="3"/>
      <c r="E211" s="3"/>
      <c r="F211" s="3"/>
      <c r="G211" s="3"/>
      <c r="H211" s="3"/>
    </row>
    <row r="212" spans="1:8" ht="19.5" x14ac:dyDescent="0.3">
      <c r="A212" s="3"/>
      <c r="B212" s="3"/>
      <c r="C212" s="3"/>
      <c r="D212" s="3"/>
      <c r="E212" s="3"/>
      <c r="F212" s="3"/>
      <c r="G212" s="3"/>
      <c r="H212" s="3"/>
    </row>
    <row r="213" spans="1:8" ht="19.5" x14ac:dyDescent="0.3">
      <c r="A213" s="3"/>
      <c r="B213" s="3"/>
      <c r="C213" s="3"/>
      <c r="D213" s="3"/>
      <c r="E213" s="3"/>
      <c r="F213" s="3"/>
      <c r="G213" s="3"/>
      <c r="H213" s="3"/>
    </row>
    <row r="214" spans="1:8" ht="19.5" x14ac:dyDescent="0.3">
      <c r="A214" s="3"/>
      <c r="B214" s="3"/>
      <c r="C214" s="3"/>
      <c r="D214" s="3"/>
      <c r="E214" s="3"/>
      <c r="F214" s="3"/>
      <c r="G214" s="3"/>
      <c r="H214" s="3"/>
    </row>
    <row r="215" spans="1:8" ht="19.5" x14ac:dyDescent="0.3">
      <c r="A215" s="3"/>
      <c r="B215" s="3"/>
      <c r="C215" s="3"/>
      <c r="D215" s="3"/>
      <c r="E215" s="3"/>
      <c r="F215" s="3"/>
      <c r="G215" s="3"/>
      <c r="H215" s="3"/>
    </row>
    <row r="216" spans="1:8" ht="19.5" x14ac:dyDescent="0.3">
      <c r="A216" s="3"/>
      <c r="B216" s="3"/>
      <c r="C216" s="3"/>
      <c r="D216" s="3"/>
      <c r="E216" s="3"/>
      <c r="F216" s="3"/>
      <c r="G216" s="3"/>
      <c r="H216" s="3"/>
    </row>
    <row r="217" spans="1:8" ht="19.5" x14ac:dyDescent="0.3">
      <c r="A217" s="3"/>
      <c r="B217" s="3"/>
      <c r="C217" s="3"/>
      <c r="D217" s="3"/>
      <c r="E217" s="3"/>
      <c r="F217" s="3"/>
      <c r="G217" s="3"/>
      <c r="H217" s="3"/>
    </row>
    <row r="218" spans="1:8" ht="19.5" x14ac:dyDescent="0.3">
      <c r="A218" s="3"/>
      <c r="B218" s="3"/>
      <c r="C218" s="3"/>
      <c r="D218" s="3"/>
      <c r="E218" s="3"/>
      <c r="F218" s="3"/>
      <c r="G218" s="3"/>
      <c r="H218" s="3"/>
    </row>
    <row r="219" spans="1:8" ht="19.5" x14ac:dyDescent="0.3">
      <c r="A219" s="3"/>
      <c r="B219" s="3"/>
      <c r="C219" s="3"/>
      <c r="D219" s="3"/>
      <c r="E219" s="3"/>
      <c r="F219" s="3"/>
      <c r="G219" s="3"/>
      <c r="H219" s="3"/>
    </row>
    <row r="220" spans="1:8" ht="19.5" x14ac:dyDescent="0.3">
      <c r="A220" s="3"/>
      <c r="B220" s="3"/>
      <c r="C220" s="3"/>
      <c r="D220" s="3"/>
      <c r="E220" s="3"/>
      <c r="F220" s="3"/>
      <c r="G220" s="3"/>
      <c r="H220" s="3"/>
    </row>
    <row r="221" spans="1:8" ht="19.5" x14ac:dyDescent="0.3">
      <c r="A221" s="3"/>
      <c r="B221" s="3"/>
      <c r="C221" s="3"/>
      <c r="D221" s="3"/>
      <c r="E221" s="3"/>
      <c r="F221" s="3"/>
      <c r="G221" s="3"/>
      <c r="H221" s="3"/>
    </row>
    <row r="222" spans="1:8" ht="19.5" x14ac:dyDescent="0.3">
      <c r="A222" s="3"/>
      <c r="B222" s="3"/>
      <c r="C222" s="3"/>
      <c r="D222" s="3"/>
      <c r="E222" s="3"/>
      <c r="F222" s="3"/>
      <c r="G222" s="3"/>
      <c r="H222" s="3"/>
    </row>
    <row r="223" spans="1:8" ht="19.5" x14ac:dyDescent="0.3">
      <c r="A223" s="3"/>
      <c r="B223" s="3"/>
      <c r="C223" s="3"/>
      <c r="D223" s="3"/>
      <c r="E223" s="3"/>
      <c r="F223" s="3"/>
      <c r="G223" s="3"/>
      <c r="H223" s="3"/>
    </row>
    <row r="224" spans="1:8" ht="19.5" x14ac:dyDescent="0.3">
      <c r="A224" s="3"/>
      <c r="B224" s="3"/>
      <c r="C224" s="3"/>
      <c r="D224" s="3"/>
      <c r="E224" s="3"/>
      <c r="F224" s="3"/>
      <c r="G224" s="3"/>
      <c r="H224" s="3"/>
    </row>
    <row r="225" spans="1:8" ht="19.5" x14ac:dyDescent="0.3">
      <c r="A225" s="3"/>
      <c r="B225" s="3"/>
      <c r="C225" s="3"/>
      <c r="D225" s="3"/>
      <c r="E225" s="3"/>
      <c r="F225" s="3"/>
      <c r="G225" s="3"/>
      <c r="H225" s="3"/>
    </row>
    <row r="226" spans="1:8" ht="19.5" x14ac:dyDescent="0.3">
      <c r="A226" s="3"/>
      <c r="B226" s="3"/>
      <c r="C226" s="3"/>
      <c r="D226" s="3"/>
      <c r="E226" s="3"/>
      <c r="F226" s="3"/>
      <c r="G226" s="3"/>
      <c r="H226" s="3"/>
    </row>
    <row r="227" spans="1:8" ht="19.5" x14ac:dyDescent="0.3">
      <c r="A227" s="3"/>
      <c r="B227" s="3"/>
      <c r="C227" s="3"/>
      <c r="D227" s="3"/>
      <c r="E227" s="3"/>
      <c r="F227" s="3"/>
      <c r="G227" s="3"/>
      <c r="H227" s="3"/>
    </row>
    <row r="228" spans="1:8" ht="19.5" x14ac:dyDescent="0.3">
      <c r="A228" s="3"/>
      <c r="B228" s="3"/>
      <c r="C228" s="3"/>
      <c r="D228" s="3"/>
      <c r="E228" s="3"/>
      <c r="F228" s="3"/>
      <c r="G228" s="3"/>
      <c r="H228" s="3"/>
    </row>
    <row r="229" spans="1:8" ht="19.5" x14ac:dyDescent="0.3">
      <c r="A229" s="3"/>
      <c r="B229" s="3"/>
      <c r="C229" s="3"/>
      <c r="D229" s="3"/>
      <c r="E229" s="3"/>
      <c r="F229" s="3"/>
      <c r="G229" s="3"/>
      <c r="H229" s="3"/>
    </row>
    <row r="230" spans="1:8" ht="19.5" x14ac:dyDescent="0.3">
      <c r="A230" s="3"/>
      <c r="B230" s="3"/>
      <c r="C230" s="3"/>
      <c r="D230" s="3"/>
      <c r="E230" s="3"/>
      <c r="F230" s="3"/>
      <c r="G230" s="3"/>
      <c r="H230" s="3"/>
    </row>
    <row r="231" spans="1:8" ht="19.5" x14ac:dyDescent="0.3">
      <c r="A231" s="3"/>
      <c r="B231" s="3"/>
      <c r="C231" s="3"/>
      <c r="D231" s="3"/>
      <c r="E231" s="3"/>
      <c r="F231" s="3"/>
      <c r="G231" s="3"/>
      <c r="H231" s="3"/>
    </row>
    <row r="232" spans="1:8" ht="19.5" x14ac:dyDescent="0.3">
      <c r="A232" s="3"/>
      <c r="B232" s="3"/>
      <c r="C232" s="3"/>
      <c r="D232" s="3"/>
      <c r="E232" s="3"/>
      <c r="F232" s="3"/>
      <c r="G232" s="3"/>
      <c r="H232" s="3"/>
    </row>
    <row r="233" spans="1:8" ht="19.5" x14ac:dyDescent="0.3">
      <c r="A233" s="3"/>
      <c r="B233" s="3"/>
      <c r="C233" s="3"/>
      <c r="D233" s="3"/>
      <c r="E233" s="3"/>
      <c r="F233" s="3"/>
      <c r="G233" s="3"/>
      <c r="H233" s="3"/>
    </row>
    <row r="234" spans="1:8" ht="19.5" x14ac:dyDescent="0.3">
      <c r="A234" s="3"/>
      <c r="B234" s="3"/>
      <c r="C234" s="3"/>
      <c r="D234" s="3"/>
      <c r="E234" s="3"/>
      <c r="F234" s="3"/>
      <c r="G234" s="3"/>
      <c r="H234" s="3"/>
    </row>
    <row r="235" spans="1:8" ht="19.5" x14ac:dyDescent="0.3">
      <c r="A235" s="3"/>
      <c r="B235" s="3"/>
      <c r="C235" s="3"/>
      <c r="D235" s="3"/>
      <c r="E235" s="3"/>
      <c r="F235" s="3"/>
      <c r="G235" s="3"/>
      <c r="H235" s="3"/>
    </row>
    <row r="236" spans="1:8" ht="19.5" x14ac:dyDescent="0.3">
      <c r="A236" s="3"/>
      <c r="B236" s="3"/>
      <c r="C236" s="3"/>
      <c r="D236" s="3"/>
      <c r="E236" s="3"/>
      <c r="F236" s="3"/>
      <c r="G236" s="3"/>
      <c r="H236" s="3"/>
    </row>
    <row r="237" spans="1:8" ht="19.5" x14ac:dyDescent="0.3">
      <c r="A237" s="3"/>
      <c r="B237" s="3"/>
      <c r="C237" s="3"/>
      <c r="D237" s="3"/>
      <c r="E237" s="3"/>
      <c r="F237" s="3"/>
      <c r="G237" s="3"/>
      <c r="H237" s="3"/>
    </row>
    <row r="238" spans="1:8" ht="19.5" x14ac:dyDescent="0.3">
      <c r="A238" s="3"/>
      <c r="B238" s="3"/>
      <c r="C238" s="3"/>
      <c r="D238" s="3"/>
      <c r="E238" s="3"/>
      <c r="F238" s="3"/>
      <c r="G238" s="3"/>
      <c r="H238" s="3"/>
    </row>
    <row r="239" spans="1:8" ht="19.5" x14ac:dyDescent="0.3">
      <c r="A239" s="3"/>
      <c r="B239" s="3"/>
      <c r="C239" s="3"/>
      <c r="D239" s="3"/>
      <c r="E239" s="3"/>
      <c r="F239" s="3"/>
      <c r="G239" s="3"/>
      <c r="H239" s="3"/>
    </row>
    <row r="240" spans="1:8" ht="19.5" x14ac:dyDescent="0.3">
      <c r="A240" s="3"/>
      <c r="B240" s="3"/>
      <c r="C240" s="3"/>
      <c r="D240" s="3"/>
      <c r="E240" s="3"/>
      <c r="F240" s="3"/>
      <c r="G240" s="3"/>
      <c r="H240" s="3"/>
    </row>
    <row r="241" spans="1:8" ht="19.5" x14ac:dyDescent="0.3">
      <c r="A241" s="3"/>
      <c r="B241" s="3"/>
      <c r="C241" s="3"/>
      <c r="D241" s="3"/>
      <c r="E241" s="3"/>
      <c r="F241" s="3"/>
      <c r="G241" s="3"/>
      <c r="H241" s="3"/>
    </row>
    <row r="242" spans="1:8" ht="19.5" x14ac:dyDescent="0.3">
      <c r="A242" s="3"/>
      <c r="B242" s="3"/>
      <c r="C242" s="3"/>
      <c r="D242" s="3"/>
      <c r="E242" s="3"/>
      <c r="F242" s="3"/>
      <c r="G242" s="3"/>
      <c r="H242" s="3"/>
    </row>
    <row r="243" spans="1:8" ht="19.5" x14ac:dyDescent="0.3">
      <c r="A243" s="3"/>
      <c r="B243" s="3"/>
      <c r="C243" s="3"/>
      <c r="D243" s="3"/>
      <c r="E243" s="3"/>
      <c r="F243" s="3"/>
      <c r="G243" s="3"/>
      <c r="H243" s="3"/>
    </row>
    <row r="244" spans="1:8" ht="19.5" x14ac:dyDescent="0.3">
      <c r="A244" s="3"/>
      <c r="B244" s="3"/>
      <c r="C244" s="3"/>
      <c r="D244" s="3"/>
      <c r="E244" s="3"/>
      <c r="F244" s="3"/>
      <c r="G244" s="3"/>
      <c r="H244" s="3"/>
    </row>
    <row r="245" spans="1:8" ht="19.5" x14ac:dyDescent="0.3">
      <c r="A245" s="3"/>
      <c r="B245" s="3"/>
      <c r="C245" s="3"/>
      <c r="D245" s="3"/>
      <c r="E245" s="3"/>
      <c r="F245" s="3"/>
      <c r="G245" s="3"/>
      <c r="H245" s="3"/>
    </row>
    <row r="246" spans="1:8" ht="19.5" x14ac:dyDescent="0.3">
      <c r="A246" s="3"/>
      <c r="B246" s="3"/>
      <c r="C246" s="3"/>
      <c r="D246" s="3"/>
      <c r="E246" s="3"/>
      <c r="F246" s="3"/>
      <c r="G246" s="3"/>
      <c r="H246" s="3"/>
    </row>
    <row r="247" spans="1:8" ht="19.5" x14ac:dyDescent="0.3">
      <c r="A247" s="3"/>
      <c r="B247" s="3"/>
      <c r="C247" s="3"/>
      <c r="D247" s="3"/>
      <c r="E247" s="3"/>
      <c r="F247" s="3"/>
      <c r="G247" s="3"/>
      <c r="H247" s="3"/>
    </row>
    <row r="248" spans="1:8" ht="19.5" x14ac:dyDescent="0.3">
      <c r="A248" s="3"/>
      <c r="B248" s="3"/>
      <c r="C248" s="3"/>
      <c r="D248" s="3"/>
      <c r="E248" s="3"/>
      <c r="F248" s="3"/>
      <c r="G248" s="3"/>
      <c r="H248" s="3"/>
    </row>
    <row r="249" spans="1:8" x14ac:dyDescent="0.2">
      <c r="A249" s="2"/>
      <c r="B249" s="2"/>
      <c r="C249" s="2"/>
      <c r="D249" s="2"/>
      <c r="E249" s="2"/>
      <c r="F249" s="2"/>
      <c r="G249" s="2"/>
    </row>
    <row r="250" spans="1:8" x14ac:dyDescent="0.2">
      <c r="A250" s="2"/>
      <c r="B250" s="2"/>
      <c r="C250" s="2"/>
      <c r="D250" s="2"/>
      <c r="E250" s="2"/>
      <c r="F250" s="2"/>
      <c r="G250" s="2"/>
    </row>
    <row r="251" spans="1:8" x14ac:dyDescent="0.2">
      <c r="A251" s="2"/>
      <c r="B251" s="2"/>
      <c r="C251" s="2"/>
      <c r="D251" s="2"/>
      <c r="E251" s="2"/>
      <c r="F251" s="2"/>
      <c r="G251" s="2"/>
    </row>
    <row r="252" spans="1:8" x14ac:dyDescent="0.2">
      <c r="A252" s="2"/>
      <c r="B252" s="2"/>
      <c r="C252" s="2"/>
      <c r="D252" s="2"/>
      <c r="E252" s="2"/>
      <c r="F252" s="2"/>
      <c r="G252" s="2"/>
    </row>
    <row r="253" spans="1:8" x14ac:dyDescent="0.2">
      <c r="A253" s="2"/>
      <c r="B253" s="2"/>
      <c r="C253" s="2"/>
      <c r="D253" s="2"/>
      <c r="E253" s="2"/>
      <c r="F253" s="2"/>
      <c r="G253" s="2"/>
    </row>
    <row r="254" spans="1:8" x14ac:dyDescent="0.2">
      <c r="A254" s="2"/>
      <c r="B254" s="2"/>
      <c r="C254" s="2"/>
      <c r="D254" s="2"/>
      <c r="E254" s="2"/>
      <c r="F254" s="2"/>
      <c r="G254" s="2"/>
    </row>
    <row r="255" spans="1:8" x14ac:dyDescent="0.2">
      <c r="A255" s="2"/>
      <c r="B255" s="2"/>
      <c r="C255" s="2"/>
      <c r="D255" s="2"/>
      <c r="E255" s="2"/>
      <c r="F255" s="2"/>
      <c r="G255" s="2"/>
    </row>
    <row r="256" spans="1:8" x14ac:dyDescent="0.2">
      <c r="A256" s="2"/>
      <c r="B256" s="2"/>
      <c r="C256" s="2"/>
      <c r="D256" s="2"/>
      <c r="E256" s="2"/>
      <c r="F256" s="2"/>
      <c r="G256" s="2"/>
    </row>
    <row r="257" spans="1:7" x14ac:dyDescent="0.2">
      <c r="A257" s="2"/>
      <c r="B257" s="2"/>
      <c r="C257" s="2"/>
      <c r="D257" s="2"/>
      <c r="E257" s="2"/>
      <c r="F257" s="2"/>
      <c r="G257" s="2"/>
    </row>
    <row r="258" spans="1:7" x14ac:dyDescent="0.2">
      <c r="A258" s="2"/>
      <c r="B258" s="2"/>
      <c r="C258" s="2"/>
      <c r="D258" s="2"/>
      <c r="E258" s="2"/>
      <c r="F258" s="2"/>
      <c r="G258" s="2"/>
    </row>
  </sheetData>
  <mergeCells count="23">
    <mergeCell ref="H114:H115"/>
    <mergeCell ref="H116:H117"/>
    <mergeCell ref="H118:H119"/>
    <mergeCell ref="H108:H109"/>
    <mergeCell ref="H110:H111"/>
    <mergeCell ref="H112:H113"/>
    <mergeCell ref="H132:H133"/>
    <mergeCell ref="H126:H127"/>
    <mergeCell ref="H128:H129"/>
    <mergeCell ref="H130:H131"/>
    <mergeCell ref="H120:H121"/>
    <mergeCell ref="H122:H123"/>
    <mergeCell ref="H124:H125"/>
    <mergeCell ref="A1:H1"/>
    <mergeCell ref="H104:H105"/>
    <mergeCell ref="H106:H107"/>
    <mergeCell ref="A3:H3"/>
    <mergeCell ref="A5:A6"/>
    <mergeCell ref="C5:D5"/>
    <mergeCell ref="E5:E6"/>
    <mergeCell ref="B5:B6"/>
    <mergeCell ref="H102:H103"/>
    <mergeCell ref="F5:H5"/>
  </mergeCells>
  <pageMargins left="0.39370078740157483" right="0" top="0.39370078740157483" bottom="0.39370078740157483" header="0.15748031496062992" footer="0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ин-цы</vt:lpstr>
      <vt:lpstr>'ин-цы'!Заголовки_для_печати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User284</cp:lastModifiedBy>
  <cp:lastPrinted>2021-03-19T07:46:34Z</cp:lastPrinted>
  <dcterms:created xsi:type="dcterms:W3CDTF">2021-03-01T10:40:24Z</dcterms:created>
  <dcterms:modified xsi:type="dcterms:W3CDTF">2021-06-10T09:18:37Z</dcterms:modified>
</cp:coreProperties>
</file>